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5" windowWidth="15480" windowHeight="8505" tabRatio="815"/>
  </bookViews>
  <sheets>
    <sheet name="บันทึกข้อความ" sheetId="10" r:id="rId1"/>
    <sheet name="นักเรียน" sheetId="13" r:id="rId2"/>
    <sheet name="กรอกคะแนนประเมิน" sheetId="11" r:id="rId3"/>
    <sheet name="สมรรถนะ_1" sheetId="16" r:id="rId4"/>
    <sheet name="สมรรถนะ_2" sheetId="17" r:id="rId5"/>
    <sheet name="สมรรถนะ_3" sheetId="18" r:id="rId6"/>
    <sheet name="สมรรถนะ_4" sheetId="19" r:id="rId7"/>
    <sheet name="สมรรถนะ_5" sheetId="20" r:id="rId8"/>
    <sheet name="สรุปผลสมรรถนะ" sheetId="8" r:id="rId9"/>
    <sheet name="list" sheetId="12" state="hidden" r:id="rId10"/>
    <sheet name="แบบประเมิน" sheetId="14" r:id="rId11"/>
    <sheet name="สมรรถนะ" sheetId="21" state="hidden" r:id="rId12"/>
    <sheet name="แบบประเมินold" sheetId="15" state="hidden" r:id="rId13"/>
    <sheet name="เกณฑ์_Rubric" sheetId="22" r:id="rId14"/>
  </sheets>
  <definedNames>
    <definedName name="edu_years">list!$B$1:$B$13</definedName>
    <definedName name="grade">list!$A$1:$A$13</definedName>
    <definedName name="grade1">list!$A$2:$A$12</definedName>
    <definedName name="_xlnm.Print_Area" localSheetId="2">กรอกคะแนนประเมิน!$A$1:$BB$54</definedName>
    <definedName name="_xlnm.Print_Area" localSheetId="13">เกณฑ์_Rubric!$B$2:$O$574</definedName>
    <definedName name="_xlnm.Print_Area" localSheetId="1">นักเรียน!$A$1:$R$50</definedName>
    <definedName name="_xlnm.Print_Area" localSheetId="0">บันทึกข้อความ!$B$4:$N$33</definedName>
    <definedName name="_xlnm.Print_Area" localSheetId="10">แบบประเมิน!$B$2:$G$123</definedName>
    <definedName name="_xlnm.Print_Area" localSheetId="12">แบบประเมินold!$B$2:$H$65</definedName>
    <definedName name="_xlnm.Print_Area" localSheetId="11">สมรรถนะ!$A$1:$BD$54</definedName>
    <definedName name="_xlnm.Print_Area" localSheetId="3">สมรรถนะ_1!$A$1:$P$54</definedName>
    <definedName name="_xlnm.Print_Area" localSheetId="4">สมรรถนะ_2!$A$1:$M$54</definedName>
    <definedName name="_xlnm.Print_Area" localSheetId="5">สมรรถนะ_3!$A$1:$U$54</definedName>
    <definedName name="_xlnm.Print_Area" localSheetId="6">สมรรถนะ_4!$A$1:$S$54</definedName>
    <definedName name="_xlnm.Print_Area" localSheetId="7">สมรรถนะ_5!$A$1:$O$54</definedName>
    <definedName name="_xlnm.Print_Area" localSheetId="8">สรุปผลสมรรถนะ!$B$1:$K$53</definedName>
    <definedName name="_xlnm.Print_Titles" localSheetId="2">กรอกคะแนนประเมิน!$A:$B</definedName>
    <definedName name="_xlnm.Print_Titles" localSheetId="1">นักเรียน!$A:$B</definedName>
    <definedName name="_xlnm.Print_Titles" localSheetId="10">แบบประเมิน!$8:$10</definedName>
    <definedName name="_xlnm.Print_Titles" localSheetId="11">สมรรถนะ!$A:$B</definedName>
    <definedName name="_xlnm.Print_Titles" localSheetId="3">สมรรถนะ_1!$A:$C</definedName>
    <definedName name="_xlnm.Print_Titles" localSheetId="4">สมรรถนะ_2!$A:$B</definedName>
    <definedName name="_xlnm.Print_Titles" localSheetId="5">สมรรถนะ_3!$A:$C</definedName>
    <definedName name="_xlnm.Print_Titles" localSheetId="6">สมรรถนะ_4!$A:$C</definedName>
    <definedName name="_xlnm.Print_Titles" localSheetId="7">สมรรถนะ_5!$A:$B</definedName>
  </definedNames>
  <calcPr calcId="124519"/>
</workbook>
</file>

<file path=xl/calcChain.xml><?xml version="1.0" encoding="utf-8"?>
<calcChain xmlns="http://schemas.openxmlformats.org/spreadsheetml/2006/main">
  <c r="B3" i="8"/>
  <c r="B4" i="14"/>
  <c r="D2" i="8"/>
  <c r="AH2" i="11" s="1"/>
  <c r="M1" i="16"/>
  <c r="D2"/>
  <c r="P1" i="19"/>
  <c r="R1" i="18"/>
  <c r="AZ54" i="21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A54" s="1"/>
  <c r="BB54" s="1"/>
  <c r="B54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A53" s="1"/>
  <c r="BB53" s="1"/>
  <c r="B53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A52" s="1"/>
  <c r="BB52" s="1"/>
  <c r="B52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A51" s="1"/>
  <c r="BB51" s="1"/>
  <c r="B51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A50" s="1"/>
  <c r="BB50" s="1"/>
  <c r="B50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A49" s="1"/>
  <c r="BB49" s="1"/>
  <c r="B49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A48" s="1"/>
  <c r="BB48" s="1"/>
  <c r="B48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A47" s="1"/>
  <c r="BB47" s="1"/>
  <c r="B47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A46" s="1"/>
  <c r="BB46" s="1"/>
  <c r="B46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A44" s="1"/>
  <c r="BB44" s="1"/>
  <c r="B44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A42" s="1"/>
  <c r="BB42" s="1"/>
  <c r="B42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A40" s="1"/>
  <c r="BB40" s="1"/>
  <c r="B40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A38" s="1"/>
  <c r="BB38" s="1"/>
  <c r="B38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A36" s="1"/>
  <c r="BB36" s="1"/>
  <c r="B36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A34" s="1"/>
  <c r="BB34" s="1"/>
  <c r="B34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A32" s="1"/>
  <c r="BB32" s="1"/>
  <c r="B32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A30" s="1"/>
  <c r="BB30" s="1"/>
  <c r="B30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A28" s="1"/>
  <c r="BB28" s="1"/>
  <c r="B28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A26" s="1"/>
  <c r="BB26" s="1"/>
  <c r="B26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A24" s="1"/>
  <c r="BB24" s="1"/>
  <c r="B24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A22" s="1"/>
  <c r="BB22" s="1"/>
  <c r="B22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A20" s="1"/>
  <c r="BB20" s="1"/>
  <c r="B20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A18" s="1"/>
  <c r="BB18" s="1"/>
  <c r="B18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A16" s="1"/>
  <c r="B16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B4"/>
  <c r="K54" i="20"/>
  <c r="J54"/>
  <c r="I54"/>
  <c r="H54"/>
  <c r="G54"/>
  <c r="F54"/>
  <c r="E54"/>
  <c r="D54"/>
  <c r="C54"/>
  <c r="L54" s="1"/>
  <c r="M54" s="1"/>
  <c r="B54"/>
  <c r="K53"/>
  <c r="J53"/>
  <c r="I53"/>
  <c r="H53"/>
  <c r="G53"/>
  <c r="F53"/>
  <c r="E53"/>
  <c r="D53"/>
  <c r="C53"/>
  <c r="L53" s="1"/>
  <c r="M53" s="1"/>
  <c r="B53"/>
  <c r="K52"/>
  <c r="J52"/>
  <c r="I52"/>
  <c r="H52"/>
  <c r="G52"/>
  <c r="F52"/>
  <c r="E52"/>
  <c r="D52"/>
  <c r="C52"/>
  <c r="L52" s="1"/>
  <c r="M52" s="1"/>
  <c r="B52"/>
  <c r="K51"/>
  <c r="J51"/>
  <c r="I51"/>
  <c r="H51"/>
  <c r="G51"/>
  <c r="F51"/>
  <c r="E51"/>
  <c r="D51"/>
  <c r="C51"/>
  <c r="L51" s="1"/>
  <c r="M51" s="1"/>
  <c r="B51"/>
  <c r="K50"/>
  <c r="J50"/>
  <c r="I50"/>
  <c r="H50"/>
  <c r="G50"/>
  <c r="F50"/>
  <c r="E50"/>
  <c r="D50"/>
  <c r="C50"/>
  <c r="L50" s="1"/>
  <c r="M50" s="1"/>
  <c r="B50"/>
  <c r="K49"/>
  <c r="J49"/>
  <c r="I49"/>
  <c r="H49"/>
  <c r="G49"/>
  <c r="F49"/>
  <c r="E49"/>
  <c r="D49"/>
  <c r="C49"/>
  <c r="L49" s="1"/>
  <c r="M49" s="1"/>
  <c r="B49"/>
  <c r="K48"/>
  <c r="J48"/>
  <c r="I48"/>
  <c r="H48"/>
  <c r="G48"/>
  <c r="F48"/>
  <c r="E48"/>
  <c r="D48"/>
  <c r="C48"/>
  <c r="L48" s="1"/>
  <c r="M48" s="1"/>
  <c r="B48"/>
  <c r="K47"/>
  <c r="J47"/>
  <c r="I47"/>
  <c r="H47"/>
  <c r="G47"/>
  <c r="F47"/>
  <c r="E47"/>
  <c r="D47"/>
  <c r="C47"/>
  <c r="L47" s="1"/>
  <c r="M47" s="1"/>
  <c r="B47"/>
  <c r="K46"/>
  <c r="J46"/>
  <c r="I46"/>
  <c r="H46"/>
  <c r="G46"/>
  <c r="F46"/>
  <c r="E46"/>
  <c r="D46"/>
  <c r="C46"/>
  <c r="L46" s="1"/>
  <c r="M46" s="1"/>
  <c r="B46"/>
  <c r="K45"/>
  <c r="J45"/>
  <c r="I45"/>
  <c r="H45"/>
  <c r="G45"/>
  <c r="F45"/>
  <c r="E45"/>
  <c r="D45"/>
  <c r="C45"/>
  <c r="L45" s="1"/>
  <c r="M45" s="1"/>
  <c r="B45"/>
  <c r="K44"/>
  <c r="J44"/>
  <c r="I44"/>
  <c r="H44"/>
  <c r="G44"/>
  <c r="F44"/>
  <c r="E44"/>
  <c r="D44"/>
  <c r="C44"/>
  <c r="L44" s="1"/>
  <c r="M44" s="1"/>
  <c r="B44"/>
  <c r="K43"/>
  <c r="J43"/>
  <c r="I43"/>
  <c r="H43"/>
  <c r="G43"/>
  <c r="F43"/>
  <c r="E43"/>
  <c r="D43"/>
  <c r="C43"/>
  <c r="L43" s="1"/>
  <c r="M43" s="1"/>
  <c r="B43"/>
  <c r="K42"/>
  <c r="J42"/>
  <c r="I42"/>
  <c r="H42"/>
  <c r="G42"/>
  <c r="F42"/>
  <c r="E42"/>
  <c r="D42"/>
  <c r="C42"/>
  <c r="L42" s="1"/>
  <c r="M42" s="1"/>
  <c r="B42"/>
  <c r="K41"/>
  <c r="J41"/>
  <c r="I41"/>
  <c r="H41"/>
  <c r="G41"/>
  <c r="F41"/>
  <c r="E41"/>
  <c r="D41"/>
  <c r="C41"/>
  <c r="L41" s="1"/>
  <c r="M41" s="1"/>
  <c r="B41"/>
  <c r="K40"/>
  <c r="J40"/>
  <c r="I40"/>
  <c r="H40"/>
  <c r="G40"/>
  <c r="F40"/>
  <c r="E40"/>
  <c r="D40"/>
  <c r="C40"/>
  <c r="L40" s="1"/>
  <c r="M40" s="1"/>
  <c r="B40"/>
  <c r="K39"/>
  <c r="J39"/>
  <c r="I39"/>
  <c r="H39"/>
  <c r="G39"/>
  <c r="F39"/>
  <c r="E39"/>
  <c r="D39"/>
  <c r="C39"/>
  <c r="L39" s="1"/>
  <c r="M39" s="1"/>
  <c r="B39"/>
  <c r="K38"/>
  <c r="J38"/>
  <c r="I38"/>
  <c r="H38"/>
  <c r="G38"/>
  <c r="F38"/>
  <c r="E38"/>
  <c r="D38"/>
  <c r="C38"/>
  <c r="L38" s="1"/>
  <c r="M38" s="1"/>
  <c r="B38"/>
  <c r="K37"/>
  <c r="J37"/>
  <c r="I37"/>
  <c r="H37"/>
  <c r="G37"/>
  <c r="F37"/>
  <c r="E37"/>
  <c r="D37"/>
  <c r="C37"/>
  <c r="L37" s="1"/>
  <c r="M37" s="1"/>
  <c r="B37"/>
  <c r="K36"/>
  <c r="J36"/>
  <c r="I36"/>
  <c r="H36"/>
  <c r="G36"/>
  <c r="F36"/>
  <c r="E36"/>
  <c r="D36"/>
  <c r="C36"/>
  <c r="L36" s="1"/>
  <c r="M36" s="1"/>
  <c r="B36"/>
  <c r="K35"/>
  <c r="J35"/>
  <c r="I35"/>
  <c r="H35"/>
  <c r="G35"/>
  <c r="F35"/>
  <c r="E35"/>
  <c r="D35"/>
  <c r="C35"/>
  <c r="L35" s="1"/>
  <c r="M35" s="1"/>
  <c r="B35"/>
  <c r="K34"/>
  <c r="J34"/>
  <c r="I34"/>
  <c r="H34"/>
  <c r="G34"/>
  <c r="F34"/>
  <c r="E34"/>
  <c r="D34"/>
  <c r="C34"/>
  <c r="L34" s="1"/>
  <c r="M34" s="1"/>
  <c r="B34"/>
  <c r="K33"/>
  <c r="J33"/>
  <c r="I33"/>
  <c r="H33"/>
  <c r="G33"/>
  <c r="F33"/>
  <c r="E33"/>
  <c r="D33"/>
  <c r="C33"/>
  <c r="L33" s="1"/>
  <c r="M33" s="1"/>
  <c r="B33"/>
  <c r="K32"/>
  <c r="J32"/>
  <c r="I32"/>
  <c r="H32"/>
  <c r="G32"/>
  <c r="F32"/>
  <c r="E32"/>
  <c r="D32"/>
  <c r="C32"/>
  <c r="L32" s="1"/>
  <c r="M32" s="1"/>
  <c r="B32"/>
  <c r="K31"/>
  <c r="J31"/>
  <c r="I31"/>
  <c r="H31"/>
  <c r="G31"/>
  <c r="F31"/>
  <c r="E31"/>
  <c r="D31"/>
  <c r="C31"/>
  <c r="L31" s="1"/>
  <c r="M31" s="1"/>
  <c r="B31"/>
  <c r="K30"/>
  <c r="J30"/>
  <c r="I30"/>
  <c r="H30"/>
  <c r="G30"/>
  <c r="F30"/>
  <c r="E30"/>
  <c r="D30"/>
  <c r="C30"/>
  <c r="L30" s="1"/>
  <c r="M30" s="1"/>
  <c r="B30"/>
  <c r="K29"/>
  <c r="J29"/>
  <c r="I29"/>
  <c r="H29"/>
  <c r="G29"/>
  <c r="F29"/>
  <c r="E29"/>
  <c r="D29"/>
  <c r="C29"/>
  <c r="L29" s="1"/>
  <c r="M29" s="1"/>
  <c r="B29"/>
  <c r="K28"/>
  <c r="J28"/>
  <c r="I28"/>
  <c r="H28"/>
  <c r="G28"/>
  <c r="F28"/>
  <c r="E28"/>
  <c r="D28"/>
  <c r="C28"/>
  <c r="L28" s="1"/>
  <c r="M28" s="1"/>
  <c r="B28"/>
  <c r="K27"/>
  <c r="J27"/>
  <c r="I27"/>
  <c r="H27"/>
  <c r="G27"/>
  <c r="F27"/>
  <c r="E27"/>
  <c r="D27"/>
  <c r="C27"/>
  <c r="L27" s="1"/>
  <c r="M27" s="1"/>
  <c r="B27"/>
  <c r="K26"/>
  <c r="J26"/>
  <c r="I26"/>
  <c r="H26"/>
  <c r="G26"/>
  <c r="F26"/>
  <c r="E26"/>
  <c r="D26"/>
  <c r="C26"/>
  <c r="L26" s="1"/>
  <c r="M26" s="1"/>
  <c r="B26"/>
  <c r="K25"/>
  <c r="J25"/>
  <c r="I25"/>
  <c r="H25"/>
  <c r="G25"/>
  <c r="F25"/>
  <c r="E25"/>
  <c r="D25"/>
  <c r="C25"/>
  <c r="L25" s="1"/>
  <c r="M25" s="1"/>
  <c r="B25"/>
  <c r="K24"/>
  <c r="J24"/>
  <c r="I24"/>
  <c r="H24"/>
  <c r="G24"/>
  <c r="F24"/>
  <c r="E24"/>
  <c r="D24"/>
  <c r="C24"/>
  <c r="L24" s="1"/>
  <c r="M24" s="1"/>
  <c r="B24"/>
  <c r="K23"/>
  <c r="J23"/>
  <c r="I23"/>
  <c r="H23"/>
  <c r="G23"/>
  <c r="F23"/>
  <c r="E23"/>
  <c r="D23"/>
  <c r="C23"/>
  <c r="L23" s="1"/>
  <c r="M23" s="1"/>
  <c r="B23"/>
  <c r="K22"/>
  <c r="J22"/>
  <c r="I22"/>
  <c r="H22"/>
  <c r="G22"/>
  <c r="F22"/>
  <c r="E22"/>
  <c r="D22"/>
  <c r="C22"/>
  <c r="L22" s="1"/>
  <c r="M22" s="1"/>
  <c r="B22"/>
  <c r="K21"/>
  <c r="J21"/>
  <c r="I21"/>
  <c r="H21"/>
  <c r="G21"/>
  <c r="F21"/>
  <c r="E21"/>
  <c r="D21"/>
  <c r="C21"/>
  <c r="L21" s="1"/>
  <c r="M21" s="1"/>
  <c r="B21"/>
  <c r="K20"/>
  <c r="J20"/>
  <c r="I20"/>
  <c r="H20"/>
  <c r="G20"/>
  <c r="F20"/>
  <c r="E20"/>
  <c r="D20"/>
  <c r="C20"/>
  <c r="L20" s="1"/>
  <c r="M20" s="1"/>
  <c r="B20"/>
  <c r="K19"/>
  <c r="J19"/>
  <c r="I19"/>
  <c r="H19"/>
  <c r="G19"/>
  <c r="F19"/>
  <c r="E19"/>
  <c r="D19"/>
  <c r="C19"/>
  <c r="L19" s="1"/>
  <c r="M19" s="1"/>
  <c r="B19"/>
  <c r="K18"/>
  <c r="J18"/>
  <c r="I18"/>
  <c r="H18"/>
  <c r="G18"/>
  <c r="F18"/>
  <c r="E18"/>
  <c r="D18"/>
  <c r="C18"/>
  <c r="L18" s="1"/>
  <c r="M18" s="1"/>
  <c r="B18"/>
  <c r="K17"/>
  <c r="J17"/>
  <c r="I17"/>
  <c r="H17"/>
  <c r="G17"/>
  <c r="F17"/>
  <c r="E17"/>
  <c r="D17"/>
  <c r="C17"/>
  <c r="L17" s="1"/>
  <c r="M17" s="1"/>
  <c r="B17"/>
  <c r="K16"/>
  <c r="J16"/>
  <c r="I16"/>
  <c r="H16"/>
  <c r="G16"/>
  <c r="F16"/>
  <c r="E16"/>
  <c r="D16"/>
  <c r="C16"/>
  <c r="L16" s="1"/>
  <c r="M16" s="1"/>
  <c r="B16"/>
  <c r="K15"/>
  <c r="J15"/>
  <c r="I15"/>
  <c r="H15"/>
  <c r="G15"/>
  <c r="F15"/>
  <c r="E15"/>
  <c r="D15"/>
  <c r="C15"/>
  <c r="L15" s="1"/>
  <c r="M15" s="1"/>
  <c r="B15"/>
  <c r="K14"/>
  <c r="J14"/>
  <c r="I14"/>
  <c r="H14"/>
  <c r="G14"/>
  <c r="F14"/>
  <c r="E14"/>
  <c r="D14"/>
  <c r="C14"/>
  <c r="L14" s="1"/>
  <c r="M14" s="1"/>
  <c r="B14"/>
  <c r="K13"/>
  <c r="J13"/>
  <c r="I13"/>
  <c r="H13"/>
  <c r="G13"/>
  <c r="F13"/>
  <c r="E13"/>
  <c r="D13"/>
  <c r="C13"/>
  <c r="L13" s="1"/>
  <c r="M13" s="1"/>
  <c r="B13"/>
  <c r="K12"/>
  <c r="J12"/>
  <c r="I12"/>
  <c r="H12"/>
  <c r="G12"/>
  <c r="F12"/>
  <c r="E12"/>
  <c r="D12"/>
  <c r="C12"/>
  <c r="L12" s="1"/>
  <c r="M12" s="1"/>
  <c r="B12"/>
  <c r="K11"/>
  <c r="J11"/>
  <c r="I11"/>
  <c r="H11"/>
  <c r="G11"/>
  <c r="F11"/>
  <c r="E11"/>
  <c r="D11"/>
  <c r="C11"/>
  <c r="L11" s="1"/>
  <c r="M11" s="1"/>
  <c r="B11"/>
  <c r="K10"/>
  <c r="J10"/>
  <c r="I10"/>
  <c r="H10"/>
  <c r="G10"/>
  <c r="F10"/>
  <c r="E10"/>
  <c r="D10"/>
  <c r="C10"/>
  <c r="B10"/>
  <c r="B4"/>
  <c r="O54" i="19"/>
  <c r="N54"/>
  <c r="M54"/>
  <c r="L54"/>
  <c r="K54"/>
  <c r="J54"/>
  <c r="I54"/>
  <c r="H54"/>
  <c r="G54"/>
  <c r="F54"/>
  <c r="E54"/>
  <c r="D54"/>
  <c r="C54"/>
  <c r="P54" s="1"/>
  <c r="Q54" s="1"/>
  <c r="B54"/>
  <c r="O53"/>
  <c r="N53"/>
  <c r="M53"/>
  <c r="L53"/>
  <c r="K53"/>
  <c r="J53"/>
  <c r="I53"/>
  <c r="H53"/>
  <c r="G53"/>
  <c r="F53"/>
  <c r="E53"/>
  <c r="D53"/>
  <c r="C53"/>
  <c r="P53" s="1"/>
  <c r="Q53" s="1"/>
  <c r="B53"/>
  <c r="O52"/>
  <c r="N52"/>
  <c r="M52"/>
  <c r="L52"/>
  <c r="K52"/>
  <c r="J52"/>
  <c r="I52"/>
  <c r="H52"/>
  <c r="G52"/>
  <c r="F52"/>
  <c r="E52"/>
  <c r="D52"/>
  <c r="C52"/>
  <c r="P52" s="1"/>
  <c r="Q52" s="1"/>
  <c r="B52"/>
  <c r="O51"/>
  <c r="N51"/>
  <c r="M51"/>
  <c r="L51"/>
  <c r="K51"/>
  <c r="J51"/>
  <c r="I51"/>
  <c r="H51"/>
  <c r="G51"/>
  <c r="F51"/>
  <c r="E51"/>
  <c r="D51"/>
  <c r="C51"/>
  <c r="P51" s="1"/>
  <c r="Q51" s="1"/>
  <c r="B51"/>
  <c r="O50"/>
  <c r="N50"/>
  <c r="M50"/>
  <c r="L50"/>
  <c r="K50"/>
  <c r="J50"/>
  <c r="I50"/>
  <c r="H50"/>
  <c r="G50"/>
  <c r="F50"/>
  <c r="E50"/>
  <c r="D50"/>
  <c r="C50"/>
  <c r="P50" s="1"/>
  <c r="Q50" s="1"/>
  <c r="B50"/>
  <c r="O49"/>
  <c r="N49"/>
  <c r="M49"/>
  <c r="L49"/>
  <c r="K49"/>
  <c r="J49"/>
  <c r="I49"/>
  <c r="H49"/>
  <c r="G49"/>
  <c r="F49"/>
  <c r="E49"/>
  <c r="D49"/>
  <c r="C49"/>
  <c r="P49" s="1"/>
  <c r="Q49" s="1"/>
  <c r="B49"/>
  <c r="O48"/>
  <c r="N48"/>
  <c r="M48"/>
  <c r="L48"/>
  <c r="K48"/>
  <c r="J48"/>
  <c r="I48"/>
  <c r="H48"/>
  <c r="G48"/>
  <c r="F48"/>
  <c r="E48"/>
  <c r="D48"/>
  <c r="C48"/>
  <c r="P48" s="1"/>
  <c r="Q48" s="1"/>
  <c r="B48"/>
  <c r="O47"/>
  <c r="N47"/>
  <c r="M47"/>
  <c r="L47"/>
  <c r="K47"/>
  <c r="J47"/>
  <c r="I47"/>
  <c r="H47"/>
  <c r="G47"/>
  <c r="F47"/>
  <c r="E47"/>
  <c r="D47"/>
  <c r="C47"/>
  <c r="P47" s="1"/>
  <c r="Q47" s="1"/>
  <c r="B47"/>
  <c r="O46"/>
  <c r="N46"/>
  <c r="M46"/>
  <c r="L46"/>
  <c r="K46"/>
  <c r="J46"/>
  <c r="I46"/>
  <c r="H46"/>
  <c r="G46"/>
  <c r="F46"/>
  <c r="E46"/>
  <c r="D46"/>
  <c r="C46"/>
  <c r="B46"/>
  <c r="O45"/>
  <c r="N45"/>
  <c r="M45"/>
  <c r="L45"/>
  <c r="K45"/>
  <c r="J45"/>
  <c r="I45"/>
  <c r="H45"/>
  <c r="G45"/>
  <c r="F45"/>
  <c r="E45"/>
  <c r="D45"/>
  <c r="C45"/>
  <c r="B45"/>
  <c r="O44"/>
  <c r="N44"/>
  <c r="M44"/>
  <c r="L44"/>
  <c r="K44"/>
  <c r="J44"/>
  <c r="I44"/>
  <c r="H44"/>
  <c r="G44"/>
  <c r="F44"/>
  <c r="E44"/>
  <c r="D44"/>
  <c r="C44"/>
  <c r="B44"/>
  <c r="O43"/>
  <c r="N43"/>
  <c r="M43"/>
  <c r="L43"/>
  <c r="K43"/>
  <c r="J43"/>
  <c r="I43"/>
  <c r="H43"/>
  <c r="G43"/>
  <c r="F43"/>
  <c r="E43"/>
  <c r="D43"/>
  <c r="C43"/>
  <c r="B43"/>
  <c r="O42"/>
  <c r="N42"/>
  <c r="M42"/>
  <c r="L42"/>
  <c r="K42"/>
  <c r="J42"/>
  <c r="I42"/>
  <c r="H42"/>
  <c r="G42"/>
  <c r="F42"/>
  <c r="E42"/>
  <c r="D42"/>
  <c r="C42"/>
  <c r="B42"/>
  <c r="O41"/>
  <c r="N41"/>
  <c r="M41"/>
  <c r="L41"/>
  <c r="K41"/>
  <c r="J41"/>
  <c r="I41"/>
  <c r="H41"/>
  <c r="G41"/>
  <c r="F41"/>
  <c r="E41"/>
  <c r="D41"/>
  <c r="C41"/>
  <c r="B41"/>
  <c r="O40"/>
  <c r="N40"/>
  <c r="M40"/>
  <c r="L40"/>
  <c r="K40"/>
  <c r="J40"/>
  <c r="I40"/>
  <c r="H40"/>
  <c r="G40"/>
  <c r="F40"/>
  <c r="E40"/>
  <c r="D40"/>
  <c r="C40"/>
  <c r="B40"/>
  <c r="O39"/>
  <c r="N39"/>
  <c r="M39"/>
  <c r="L39"/>
  <c r="K39"/>
  <c r="J39"/>
  <c r="I39"/>
  <c r="H39"/>
  <c r="G39"/>
  <c r="F39"/>
  <c r="E39"/>
  <c r="D39"/>
  <c r="C39"/>
  <c r="B39"/>
  <c r="O38"/>
  <c r="N38"/>
  <c r="M38"/>
  <c r="L38"/>
  <c r="K38"/>
  <c r="J38"/>
  <c r="I38"/>
  <c r="H38"/>
  <c r="G38"/>
  <c r="F38"/>
  <c r="E38"/>
  <c r="D38"/>
  <c r="C38"/>
  <c r="B38"/>
  <c r="O37"/>
  <c r="N37"/>
  <c r="M37"/>
  <c r="L37"/>
  <c r="K37"/>
  <c r="J37"/>
  <c r="I37"/>
  <c r="H37"/>
  <c r="G37"/>
  <c r="F37"/>
  <c r="E37"/>
  <c r="D37"/>
  <c r="C37"/>
  <c r="B37"/>
  <c r="O36"/>
  <c r="N36"/>
  <c r="M36"/>
  <c r="L36"/>
  <c r="K36"/>
  <c r="J36"/>
  <c r="I36"/>
  <c r="H36"/>
  <c r="G36"/>
  <c r="F36"/>
  <c r="E36"/>
  <c r="D36"/>
  <c r="C36"/>
  <c r="B36"/>
  <c r="O35"/>
  <c r="N35"/>
  <c r="M35"/>
  <c r="L35"/>
  <c r="K35"/>
  <c r="J35"/>
  <c r="I35"/>
  <c r="H35"/>
  <c r="G35"/>
  <c r="F35"/>
  <c r="E35"/>
  <c r="D35"/>
  <c r="C35"/>
  <c r="B35"/>
  <c r="O34"/>
  <c r="N34"/>
  <c r="M34"/>
  <c r="L34"/>
  <c r="K34"/>
  <c r="J34"/>
  <c r="I34"/>
  <c r="H34"/>
  <c r="G34"/>
  <c r="F34"/>
  <c r="E34"/>
  <c r="D34"/>
  <c r="C34"/>
  <c r="B34"/>
  <c r="O33"/>
  <c r="N33"/>
  <c r="M33"/>
  <c r="L33"/>
  <c r="K33"/>
  <c r="J33"/>
  <c r="I33"/>
  <c r="H33"/>
  <c r="G33"/>
  <c r="F33"/>
  <c r="E33"/>
  <c r="D33"/>
  <c r="C33"/>
  <c r="B33"/>
  <c r="O32"/>
  <c r="N32"/>
  <c r="M32"/>
  <c r="L32"/>
  <c r="K32"/>
  <c r="J32"/>
  <c r="I32"/>
  <c r="H32"/>
  <c r="G32"/>
  <c r="F32"/>
  <c r="E32"/>
  <c r="D32"/>
  <c r="C32"/>
  <c r="B32"/>
  <c r="O31"/>
  <c r="N31"/>
  <c r="M31"/>
  <c r="L31"/>
  <c r="K31"/>
  <c r="J31"/>
  <c r="I31"/>
  <c r="H31"/>
  <c r="G31"/>
  <c r="F31"/>
  <c r="E31"/>
  <c r="D31"/>
  <c r="C31"/>
  <c r="B31"/>
  <c r="O30"/>
  <c r="N30"/>
  <c r="M30"/>
  <c r="L30"/>
  <c r="K30"/>
  <c r="J30"/>
  <c r="I30"/>
  <c r="H30"/>
  <c r="G30"/>
  <c r="F30"/>
  <c r="E30"/>
  <c r="D30"/>
  <c r="C30"/>
  <c r="B30"/>
  <c r="O29"/>
  <c r="N29"/>
  <c r="M29"/>
  <c r="L29"/>
  <c r="K29"/>
  <c r="J29"/>
  <c r="I29"/>
  <c r="H29"/>
  <c r="G29"/>
  <c r="F29"/>
  <c r="E29"/>
  <c r="D29"/>
  <c r="C29"/>
  <c r="B29"/>
  <c r="O28"/>
  <c r="N28"/>
  <c r="M28"/>
  <c r="L28"/>
  <c r="K28"/>
  <c r="J28"/>
  <c r="I28"/>
  <c r="H28"/>
  <c r="G28"/>
  <c r="F28"/>
  <c r="E28"/>
  <c r="D28"/>
  <c r="C28"/>
  <c r="B28"/>
  <c r="O27"/>
  <c r="N27"/>
  <c r="M27"/>
  <c r="L27"/>
  <c r="K27"/>
  <c r="J27"/>
  <c r="I27"/>
  <c r="H27"/>
  <c r="G27"/>
  <c r="F27"/>
  <c r="E27"/>
  <c r="D27"/>
  <c r="C27"/>
  <c r="B27"/>
  <c r="O26"/>
  <c r="N26"/>
  <c r="M26"/>
  <c r="L26"/>
  <c r="K26"/>
  <c r="J26"/>
  <c r="I26"/>
  <c r="H26"/>
  <c r="G26"/>
  <c r="F26"/>
  <c r="E26"/>
  <c r="D26"/>
  <c r="C26"/>
  <c r="B26"/>
  <c r="O25"/>
  <c r="N25"/>
  <c r="M25"/>
  <c r="L25"/>
  <c r="K25"/>
  <c r="J25"/>
  <c r="I25"/>
  <c r="H25"/>
  <c r="G25"/>
  <c r="F25"/>
  <c r="E25"/>
  <c r="D25"/>
  <c r="C25"/>
  <c r="B25"/>
  <c r="O24"/>
  <c r="N24"/>
  <c r="M24"/>
  <c r="L24"/>
  <c r="K24"/>
  <c r="J24"/>
  <c r="I24"/>
  <c r="H24"/>
  <c r="G24"/>
  <c r="F24"/>
  <c r="E24"/>
  <c r="D24"/>
  <c r="C24"/>
  <c r="B24"/>
  <c r="O23"/>
  <c r="N23"/>
  <c r="M23"/>
  <c r="L23"/>
  <c r="K23"/>
  <c r="J23"/>
  <c r="I23"/>
  <c r="H23"/>
  <c r="G23"/>
  <c r="F23"/>
  <c r="E23"/>
  <c r="D23"/>
  <c r="C23"/>
  <c r="B23"/>
  <c r="O22"/>
  <c r="N22"/>
  <c r="M22"/>
  <c r="L22"/>
  <c r="K22"/>
  <c r="J22"/>
  <c r="I22"/>
  <c r="H22"/>
  <c r="G22"/>
  <c r="F22"/>
  <c r="E22"/>
  <c r="D22"/>
  <c r="C22"/>
  <c r="B22"/>
  <c r="O21"/>
  <c r="N21"/>
  <c r="M21"/>
  <c r="L21"/>
  <c r="K21"/>
  <c r="J21"/>
  <c r="I21"/>
  <c r="H21"/>
  <c r="G21"/>
  <c r="F21"/>
  <c r="E21"/>
  <c r="D21"/>
  <c r="C21"/>
  <c r="B21"/>
  <c r="O20"/>
  <c r="N20"/>
  <c r="M20"/>
  <c r="L20"/>
  <c r="K20"/>
  <c r="J20"/>
  <c r="I20"/>
  <c r="H20"/>
  <c r="G20"/>
  <c r="F20"/>
  <c r="E20"/>
  <c r="D20"/>
  <c r="C20"/>
  <c r="B20"/>
  <c r="O19"/>
  <c r="N19"/>
  <c r="M19"/>
  <c r="L19"/>
  <c r="K19"/>
  <c r="J19"/>
  <c r="I19"/>
  <c r="H19"/>
  <c r="G19"/>
  <c r="F19"/>
  <c r="E19"/>
  <c r="D19"/>
  <c r="C19"/>
  <c r="B19"/>
  <c r="O18"/>
  <c r="N18"/>
  <c r="M18"/>
  <c r="L18"/>
  <c r="K18"/>
  <c r="J18"/>
  <c r="I18"/>
  <c r="H18"/>
  <c r="G18"/>
  <c r="F18"/>
  <c r="E18"/>
  <c r="D18"/>
  <c r="C18"/>
  <c r="B18"/>
  <c r="O17"/>
  <c r="N17"/>
  <c r="M17"/>
  <c r="L17"/>
  <c r="K17"/>
  <c r="J17"/>
  <c r="I17"/>
  <c r="H17"/>
  <c r="G17"/>
  <c r="F17"/>
  <c r="E17"/>
  <c r="D17"/>
  <c r="C17"/>
  <c r="B17"/>
  <c r="O16"/>
  <c r="N16"/>
  <c r="M16"/>
  <c r="L16"/>
  <c r="K16"/>
  <c r="J16"/>
  <c r="I16"/>
  <c r="H16"/>
  <c r="G16"/>
  <c r="F16"/>
  <c r="E16"/>
  <c r="D16"/>
  <c r="C16"/>
  <c r="B16"/>
  <c r="O15"/>
  <c r="N15"/>
  <c r="M15"/>
  <c r="L15"/>
  <c r="K15"/>
  <c r="J15"/>
  <c r="I15"/>
  <c r="H15"/>
  <c r="G15"/>
  <c r="F15"/>
  <c r="E15"/>
  <c r="D15"/>
  <c r="C15"/>
  <c r="B15"/>
  <c r="O14"/>
  <c r="N14"/>
  <c r="M14"/>
  <c r="L14"/>
  <c r="K14"/>
  <c r="J14"/>
  <c r="I14"/>
  <c r="H14"/>
  <c r="G14"/>
  <c r="F14"/>
  <c r="E14"/>
  <c r="D14"/>
  <c r="C14"/>
  <c r="B14"/>
  <c r="O13"/>
  <c r="N13"/>
  <c r="M13"/>
  <c r="L13"/>
  <c r="K13"/>
  <c r="J13"/>
  <c r="I13"/>
  <c r="H13"/>
  <c r="G13"/>
  <c r="F13"/>
  <c r="E13"/>
  <c r="D13"/>
  <c r="C13"/>
  <c r="B13"/>
  <c r="O12"/>
  <c r="N12"/>
  <c r="M12"/>
  <c r="L12"/>
  <c r="K12"/>
  <c r="J12"/>
  <c r="I12"/>
  <c r="H12"/>
  <c r="G12"/>
  <c r="F12"/>
  <c r="E12"/>
  <c r="D12"/>
  <c r="C12"/>
  <c r="B12"/>
  <c r="O11"/>
  <c r="N11"/>
  <c r="M11"/>
  <c r="L11"/>
  <c r="K11"/>
  <c r="J11"/>
  <c r="I11"/>
  <c r="H11"/>
  <c r="G11"/>
  <c r="F11"/>
  <c r="E11"/>
  <c r="D11"/>
  <c r="C11"/>
  <c r="B11"/>
  <c r="O10"/>
  <c r="N10"/>
  <c r="M10"/>
  <c r="L10"/>
  <c r="K10"/>
  <c r="J10"/>
  <c r="I10"/>
  <c r="H10"/>
  <c r="G10"/>
  <c r="F10"/>
  <c r="E10"/>
  <c r="D10"/>
  <c r="C10"/>
  <c r="B10"/>
  <c r="B4"/>
  <c r="Q54" i="18"/>
  <c r="P54"/>
  <c r="O54"/>
  <c r="N54"/>
  <c r="M54"/>
  <c r="L54"/>
  <c r="K54"/>
  <c r="J54"/>
  <c r="I54"/>
  <c r="H54"/>
  <c r="G54"/>
  <c r="F54"/>
  <c r="E54"/>
  <c r="D54"/>
  <c r="C54"/>
  <c r="R54" s="1"/>
  <c r="S54" s="1"/>
  <c r="B54"/>
  <c r="Q53"/>
  <c r="P53"/>
  <c r="O53"/>
  <c r="N53"/>
  <c r="M53"/>
  <c r="L53"/>
  <c r="K53"/>
  <c r="J53"/>
  <c r="I53"/>
  <c r="H53"/>
  <c r="G53"/>
  <c r="F53"/>
  <c r="E53"/>
  <c r="D53"/>
  <c r="C53"/>
  <c r="R53" s="1"/>
  <c r="S53" s="1"/>
  <c r="B53"/>
  <c r="Q52"/>
  <c r="P52"/>
  <c r="O52"/>
  <c r="N52"/>
  <c r="M52"/>
  <c r="L52"/>
  <c r="K52"/>
  <c r="J52"/>
  <c r="I52"/>
  <c r="H52"/>
  <c r="G52"/>
  <c r="F52"/>
  <c r="E52"/>
  <c r="D52"/>
  <c r="C52"/>
  <c r="R52" s="1"/>
  <c r="S52" s="1"/>
  <c r="B52"/>
  <c r="Q51"/>
  <c r="P51"/>
  <c r="O51"/>
  <c r="N51"/>
  <c r="M51"/>
  <c r="L51"/>
  <c r="K51"/>
  <c r="J51"/>
  <c r="I51"/>
  <c r="H51"/>
  <c r="G51"/>
  <c r="F51"/>
  <c r="E51"/>
  <c r="D51"/>
  <c r="C51"/>
  <c r="R51" s="1"/>
  <c r="S51" s="1"/>
  <c r="B51"/>
  <c r="Q50"/>
  <c r="P50"/>
  <c r="O50"/>
  <c r="N50"/>
  <c r="M50"/>
  <c r="L50"/>
  <c r="K50"/>
  <c r="J50"/>
  <c r="I50"/>
  <c r="H50"/>
  <c r="G50"/>
  <c r="F50"/>
  <c r="E50"/>
  <c r="D50"/>
  <c r="C50"/>
  <c r="R50" s="1"/>
  <c r="S50" s="1"/>
  <c r="B50"/>
  <c r="Q49"/>
  <c r="P49"/>
  <c r="O49"/>
  <c r="N49"/>
  <c r="M49"/>
  <c r="L49"/>
  <c r="K49"/>
  <c r="J49"/>
  <c r="I49"/>
  <c r="H49"/>
  <c r="G49"/>
  <c r="F49"/>
  <c r="E49"/>
  <c r="D49"/>
  <c r="C49"/>
  <c r="R49" s="1"/>
  <c r="S49" s="1"/>
  <c r="B49"/>
  <c r="Q48"/>
  <c r="P48"/>
  <c r="O48"/>
  <c r="N48"/>
  <c r="M48"/>
  <c r="L48"/>
  <c r="K48"/>
  <c r="J48"/>
  <c r="I48"/>
  <c r="H48"/>
  <c r="G48"/>
  <c r="F48"/>
  <c r="E48"/>
  <c r="D48"/>
  <c r="C48"/>
  <c r="R48" s="1"/>
  <c r="S48" s="1"/>
  <c r="B48"/>
  <c r="Q47"/>
  <c r="P47"/>
  <c r="O47"/>
  <c r="N47"/>
  <c r="M47"/>
  <c r="L47"/>
  <c r="K47"/>
  <c r="J47"/>
  <c r="I47"/>
  <c r="H47"/>
  <c r="G47"/>
  <c r="F47"/>
  <c r="E47"/>
  <c r="D47"/>
  <c r="C47"/>
  <c r="R47" s="1"/>
  <c r="S47" s="1"/>
  <c r="B47"/>
  <c r="Q46"/>
  <c r="P46"/>
  <c r="O46"/>
  <c r="N46"/>
  <c r="M46"/>
  <c r="L46"/>
  <c r="K46"/>
  <c r="J46"/>
  <c r="I46"/>
  <c r="H46"/>
  <c r="G46"/>
  <c r="F46"/>
  <c r="E46"/>
  <c r="D46"/>
  <c r="C46"/>
  <c r="R46" s="1"/>
  <c r="S46" s="1"/>
  <c r="B46"/>
  <c r="Q45"/>
  <c r="P45"/>
  <c r="O45"/>
  <c r="N45"/>
  <c r="M45"/>
  <c r="L45"/>
  <c r="K45"/>
  <c r="J45"/>
  <c r="I45"/>
  <c r="H45"/>
  <c r="G45"/>
  <c r="F45"/>
  <c r="E45"/>
  <c r="D45"/>
  <c r="C45"/>
  <c r="R45" s="1"/>
  <c r="S45" s="1"/>
  <c r="B45"/>
  <c r="Q44"/>
  <c r="P44"/>
  <c r="O44"/>
  <c r="N44"/>
  <c r="M44"/>
  <c r="L44"/>
  <c r="K44"/>
  <c r="J44"/>
  <c r="I44"/>
  <c r="H44"/>
  <c r="G44"/>
  <c r="F44"/>
  <c r="E44"/>
  <c r="D44"/>
  <c r="C44"/>
  <c r="R44" s="1"/>
  <c r="S44" s="1"/>
  <c r="B44"/>
  <c r="Q43"/>
  <c r="P43"/>
  <c r="O43"/>
  <c r="N43"/>
  <c r="M43"/>
  <c r="L43"/>
  <c r="K43"/>
  <c r="J43"/>
  <c r="I43"/>
  <c r="H43"/>
  <c r="G43"/>
  <c r="F43"/>
  <c r="E43"/>
  <c r="D43"/>
  <c r="C43"/>
  <c r="R43" s="1"/>
  <c r="S43" s="1"/>
  <c r="B43"/>
  <c r="Q42"/>
  <c r="P42"/>
  <c r="O42"/>
  <c r="N42"/>
  <c r="M42"/>
  <c r="L42"/>
  <c r="K42"/>
  <c r="J42"/>
  <c r="I42"/>
  <c r="H42"/>
  <c r="G42"/>
  <c r="F42"/>
  <c r="E42"/>
  <c r="D42"/>
  <c r="C42"/>
  <c r="R42" s="1"/>
  <c r="S42" s="1"/>
  <c r="B42"/>
  <c r="Q41"/>
  <c r="P41"/>
  <c r="O41"/>
  <c r="N41"/>
  <c r="M41"/>
  <c r="L41"/>
  <c r="K41"/>
  <c r="J41"/>
  <c r="I41"/>
  <c r="H41"/>
  <c r="G41"/>
  <c r="F41"/>
  <c r="E41"/>
  <c r="D41"/>
  <c r="C41"/>
  <c r="R41" s="1"/>
  <c r="S41" s="1"/>
  <c r="B41"/>
  <c r="Q40"/>
  <c r="P40"/>
  <c r="O40"/>
  <c r="N40"/>
  <c r="M40"/>
  <c r="L40"/>
  <c r="K40"/>
  <c r="J40"/>
  <c r="I40"/>
  <c r="H40"/>
  <c r="G40"/>
  <c r="F40"/>
  <c r="E40"/>
  <c r="D40"/>
  <c r="C40"/>
  <c r="R40" s="1"/>
  <c r="S40" s="1"/>
  <c r="B40"/>
  <c r="Q39"/>
  <c r="P39"/>
  <c r="O39"/>
  <c r="N39"/>
  <c r="M39"/>
  <c r="L39"/>
  <c r="K39"/>
  <c r="J39"/>
  <c r="I39"/>
  <c r="H39"/>
  <c r="G39"/>
  <c r="F39"/>
  <c r="E39"/>
  <c r="D39"/>
  <c r="C39"/>
  <c r="R39" s="1"/>
  <c r="S39" s="1"/>
  <c r="B39"/>
  <c r="Q38"/>
  <c r="P38"/>
  <c r="O38"/>
  <c r="N38"/>
  <c r="M38"/>
  <c r="L38"/>
  <c r="K38"/>
  <c r="J38"/>
  <c r="I38"/>
  <c r="H38"/>
  <c r="G38"/>
  <c r="F38"/>
  <c r="E38"/>
  <c r="D38"/>
  <c r="C38"/>
  <c r="R38" s="1"/>
  <c r="S38" s="1"/>
  <c r="B38"/>
  <c r="Q37"/>
  <c r="P37"/>
  <c r="O37"/>
  <c r="N37"/>
  <c r="M37"/>
  <c r="L37"/>
  <c r="K37"/>
  <c r="J37"/>
  <c r="I37"/>
  <c r="H37"/>
  <c r="G37"/>
  <c r="F37"/>
  <c r="E37"/>
  <c r="D37"/>
  <c r="C37"/>
  <c r="R37" s="1"/>
  <c r="S37" s="1"/>
  <c r="B37"/>
  <c r="Q36"/>
  <c r="P36"/>
  <c r="O36"/>
  <c r="N36"/>
  <c r="M36"/>
  <c r="L36"/>
  <c r="K36"/>
  <c r="J36"/>
  <c r="I36"/>
  <c r="H36"/>
  <c r="G36"/>
  <c r="F36"/>
  <c r="E36"/>
  <c r="D36"/>
  <c r="C36"/>
  <c r="R36" s="1"/>
  <c r="S36" s="1"/>
  <c r="B36"/>
  <c r="Q35"/>
  <c r="P35"/>
  <c r="O35"/>
  <c r="N35"/>
  <c r="M35"/>
  <c r="L35"/>
  <c r="K35"/>
  <c r="J35"/>
  <c r="I35"/>
  <c r="H35"/>
  <c r="G35"/>
  <c r="F35"/>
  <c r="E35"/>
  <c r="D35"/>
  <c r="C35"/>
  <c r="R35" s="1"/>
  <c r="S35" s="1"/>
  <c r="B35"/>
  <c r="Q34"/>
  <c r="P34"/>
  <c r="O34"/>
  <c r="N34"/>
  <c r="M34"/>
  <c r="L34"/>
  <c r="K34"/>
  <c r="J34"/>
  <c r="I34"/>
  <c r="H34"/>
  <c r="G34"/>
  <c r="F34"/>
  <c r="E34"/>
  <c r="D34"/>
  <c r="C34"/>
  <c r="R34" s="1"/>
  <c r="S34" s="1"/>
  <c r="B34"/>
  <c r="Q33"/>
  <c r="P33"/>
  <c r="O33"/>
  <c r="N33"/>
  <c r="M33"/>
  <c r="L33"/>
  <c r="K33"/>
  <c r="J33"/>
  <c r="I33"/>
  <c r="H33"/>
  <c r="G33"/>
  <c r="F33"/>
  <c r="E33"/>
  <c r="D33"/>
  <c r="C33"/>
  <c r="R33" s="1"/>
  <c r="S33" s="1"/>
  <c r="B33"/>
  <c r="Q32"/>
  <c r="P32"/>
  <c r="O32"/>
  <c r="N32"/>
  <c r="M32"/>
  <c r="L32"/>
  <c r="K32"/>
  <c r="J32"/>
  <c r="I32"/>
  <c r="H32"/>
  <c r="G32"/>
  <c r="F32"/>
  <c r="E32"/>
  <c r="D32"/>
  <c r="C32"/>
  <c r="R32" s="1"/>
  <c r="S32" s="1"/>
  <c r="B32"/>
  <c r="Q31"/>
  <c r="P31"/>
  <c r="O31"/>
  <c r="N31"/>
  <c r="M31"/>
  <c r="L31"/>
  <c r="K31"/>
  <c r="J31"/>
  <c r="I31"/>
  <c r="H31"/>
  <c r="G31"/>
  <c r="F31"/>
  <c r="E31"/>
  <c r="D31"/>
  <c r="C31"/>
  <c r="R31" s="1"/>
  <c r="S31" s="1"/>
  <c r="B31"/>
  <c r="Q30"/>
  <c r="P30"/>
  <c r="O30"/>
  <c r="N30"/>
  <c r="M30"/>
  <c r="L30"/>
  <c r="K30"/>
  <c r="J30"/>
  <c r="I30"/>
  <c r="H30"/>
  <c r="G30"/>
  <c r="F30"/>
  <c r="E30"/>
  <c r="D30"/>
  <c r="C30"/>
  <c r="R30" s="1"/>
  <c r="S30" s="1"/>
  <c r="B30"/>
  <c r="Q29"/>
  <c r="P29"/>
  <c r="O29"/>
  <c r="N29"/>
  <c r="M29"/>
  <c r="L29"/>
  <c r="K29"/>
  <c r="J29"/>
  <c r="I29"/>
  <c r="H29"/>
  <c r="G29"/>
  <c r="F29"/>
  <c r="E29"/>
  <c r="D29"/>
  <c r="C29"/>
  <c r="R29" s="1"/>
  <c r="S29" s="1"/>
  <c r="B29"/>
  <c r="Q28"/>
  <c r="P28"/>
  <c r="O28"/>
  <c r="N28"/>
  <c r="M28"/>
  <c r="L28"/>
  <c r="K28"/>
  <c r="J28"/>
  <c r="I28"/>
  <c r="H28"/>
  <c r="G28"/>
  <c r="F28"/>
  <c r="E28"/>
  <c r="D28"/>
  <c r="C28"/>
  <c r="R28" s="1"/>
  <c r="S28" s="1"/>
  <c r="B28"/>
  <c r="Q27"/>
  <c r="P27"/>
  <c r="O27"/>
  <c r="N27"/>
  <c r="M27"/>
  <c r="L27"/>
  <c r="K27"/>
  <c r="J27"/>
  <c r="I27"/>
  <c r="H27"/>
  <c r="G27"/>
  <c r="F27"/>
  <c r="E27"/>
  <c r="D27"/>
  <c r="C27"/>
  <c r="R27" s="1"/>
  <c r="S27" s="1"/>
  <c r="B27"/>
  <c r="Q26"/>
  <c r="P26"/>
  <c r="O26"/>
  <c r="N26"/>
  <c r="M26"/>
  <c r="L26"/>
  <c r="K26"/>
  <c r="J26"/>
  <c r="I26"/>
  <c r="H26"/>
  <c r="G26"/>
  <c r="F26"/>
  <c r="E26"/>
  <c r="D26"/>
  <c r="C26"/>
  <c r="R26" s="1"/>
  <c r="S26" s="1"/>
  <c r="B26"/>
  <c r="Q25"/>
  <c r="P25"/>
  <c r="O25"/>
  <c r="N25"/>
  <c r="M25"/>
  <c r="L25"/>
  <c r="K25"/>
  <c r="J25"/>
  <c r="I25"/>
  <c r="H25"/>
  <c r="G25"/>
  <c r="F25"/>
  <c r="E25"/>
  <c r="D25"/>
  <c r="C25"/>
  <c r="R25" s="1"/>
  <c r="S25" s="1"/>
  <c r="B25"/>
  <c r="Q24"/>
  <c r="P24"/>
  <c r="O24"/>
  <c r="N24"/>
  <c r="M24"/>
  <c r="L24"/>
  <c r="K24"/>
  <c r="J24"/>
  <c r="I24"/>
  <c r="H24"/>
  <c r="G24"/>
  <c r="F24"/>
  <c r="E24"/>
  <c r="D24"/>
  <c r="C24"/>
  <c r="R24" s="1"/>
  <c r="S24" s="1"/>
  <c r="B24"/>
  <c r="Q23"/>
  <c r="P23"/>
  <c r="O23"/>
  <c r="N23"/>
  <c r="M23"/>
  <c r="L23"/>
  <c r="K23"/>
  <c r="J23"/>
  <c r="I23"/>
  <c r="H23"/>
  <c r="G23"/>
  <c r="F23"/>
  <c r="E23"/>
  <c r="D23"/>
  <c r="C23"/>
  <c r="R23" s="1"/>
  <c r="S23" s="1"/>
  <c r="B23"/>
  <c r="Q22"/>
  <c r="P22"/>
  <c r="O22"/>
  <c r="N22"/>
  <c r="M22"/>
  <c r="L22"/>
  <c r="K22"/>
  <c r="J22"/>
  <c r="I22"/>
  <c r="H22"/>
  <c r="G22"/>
  <c r="F22"/>
  <c r="E22"/>
  <c r="D22"/>
  <c r="C22"/>
  <c r="R22" s="1"/>
  <c r="S22" s="1"/>
  <c r="B22"/>
  <c r="Q21"/>
  <c r="P21"/>
  <c r="O21"/>
  <c r="N21"/>
  <c r="M21"/>
  <c r="L21"/>
  <c r="K21"/>
  <c r="J21"/>
  <c r="I21"/>
  <c r="H21"/>
  <c r="G21"/>
  <c r="F21"/>
  <c r="E21"/>
  <c r="D21"/>
  <c r="C21"/>
  <c r="R21" s="1"/>
  <c r="S21" s="1"/>
  <c r="B21"/>
  <c r="Q20"/>
  <c r="P20"/>
  <c r="O20"/>
  <c r="N20"/>
  <c r="M20"/>
  <c r="L20"/>
  <c r="K20"/>
  <c r="J20"/>
  <c r="I20"/>
  <c r="H20"/>
  <c r="G20"/>
  <c r="F20"/>
  <c r="E20"/>
  <c r="D20"/>
  <c r="C20"/>
  <c r="R20" s="1"/>
  <c r="S20" s="1"/>
  <c r="B20"/>
  <c r="Q19"/>
  <c r="P19"/>
  <c r="O19"/>
  <c r="N19"/>
  <c r="M19"/>
  <c r="L19"/>
  <c r="K19"/>
  <c r="J19"/>
  <c r="I19"/>
  <c r="H19"/>
  <c r="G19"/>
  <c r="F19"/>
  <c r="E19"/>
  <c r="D19"/>
  <c r="C19"/>
  <c r="R19" s="1"/>
  <c r="S19" s="1"/>
  <c r="B19"/>
  <c r="Q18"/>
  <c r="P18"/>
  <c r="O18"/>
  <c r="N18"/>
  <c r="M18"/>
  <c r="L18"/>
  <c r="K18"/>
  <c r="J18"/>
  <c r="I18"/>
  <c r="H18"/>
  <c r="G18"/>
  <c r="F18"/>
  <c r="E18"/>
  <c r="D18"/>
  <c r="C18"/>
  <c r="R18" s="1"/>
  <c r="S18" s="1"/>
  <c r="B18"/>
  <c r="Q17"/>
  <c r="P17"/>
  <c r="O17"/>
  <c r="N17"/>
  <c r="M17"/>
  <c r="L17"/>
  <c r="K17"/>
  <c r="J17"/>
  <c r="I17"/>
  <c r="H17"/>
  <c r="G17"/>
  <c r="F17"/>
  <c r="E17"/>
  <c r="D17"/>
  <c r="C17"/>
  <c r="R17" s="1"/>
  <c r="S17" s="1"/>
  <c r="B17"/>
  <c r="Q16"/>
  <c r="P16"/>
  <c r="O16"/>
  <c r="N16"/>
  <c r="M16"/>
  <c r="L16"/>
  <c r="K16"/>
  <c r="J16"/>
  <c r="I16"/>
  <c r="H16"/>
  <c r="G16"/>
  <c r="F16"/>
  <c r="E16"/>
  <c r="D16"/>
  <c r="C16"/>
  <c r="R16" s="1"/>
  <c r="B16"/>
  <c r="Q15"/>
  <c r="P15"/>
  <c r="O15"/>
  <c r="N15"/>
  <c r="M15"/>
  <c r="L15"/>
  <c r="K15"/>
  <c r="J15"/>
  <c r="I15"/>
  <c r="H15"/>
  <c r="G15"/>
  <c r="F15"/>
  <c r="E15"/>
  <c r="D15"/>
  <c r="C15"/>
  <c r="R15" s="1"/>
  <c r="B15"/>
  <c r="Q14"/>
  <c r="P14"/>
  <c r="O14"/>
  <c r="N14"/>
  <c r="M14"/>
  <c r="L14"/>
  <c r="K14"/>
  <c r="J14"/>
  <c r="I14"/>
  <c r="H14"/>
  <c r="G14"/>
  <c r="F14"/>
  <c r="E14"/>
  <c r="D14"/>
  <c r="C14"/>
  <c r="R14" s="1"/>
  <c r="B14"/>
  <c r="Q13"/>
  <c r="P13"/>
  <c r="O13"/>
  <c r="N13"/>
  <c r="M13"/>
  <c r="L13"/>
  <c r="K13"/>
  <c r="J13"/>
  <c r="I13"/>
  <c r="H13"/>
  <c r="G13"/>
  <c r="F13"/>
  <c r="E13"/>
  <c r="D13"/>
  <c r="C13"/>
  <c r="R13" s="1"/>
  <c r="B13"/>
  <c r="Q12"/>
  <c r="P12"/>
  <c r="O12"/>
  <c r="N12"/>
  <c r="M12"/>
  <c r="L12"/>
  <c r="K12"/>
  <c r="J12"/>
  <c r="I12"/>
  <c r="H12"/>
  <c r="G12"/>
  <c r="F12"/>
  <c r="E12"/>
  <c r="D12"/>
  <c r="C12"/>
  <c r="R12" s="1"/>
  <c r="B12"/>
  <c r="Q11"/>
  <c r="P11"/>
  <c r="O11"/>
  <c r="N11"/>
  <c r="M11"/>
  <c r="L11"/>
  <c r="K11"/>
  <c r="J11"/>
  <c r="I11"/>
  <c r="H11"/>
  <c r="G11"/>
  <c r="F11"/>
  <c r="E11"/>
  <c r="D11"/>
  <c r="C11"/>
  <c r="R11" s="1"/>
  <c r="B11"/>
  <c r="Q10"/>
  <c r="P10"/>
  <c r="O10"/>
  <c r="N10"/>
  <c r="M10"/>
  <c r="L10"/>
  <c r="K10"/>
  <c r="J10"/>
  <c r="I10"/>
  <c r="H10"/>
  <c r="G10"/>
  <c r="F10"/>
  <c r="E10"/>
  <c r="D10"/>
  <c r="C10"/>
  <c r="B10"/>
  <c r="B4"/>
  <c r="I54" i="17"/>
  <c r="H54"/>
  <c r="G54"/>
  <c r="F54"/>
  <c r="E54"/>
  <c r="D54"/>
  <c r="C54"/>
  <c r="J54" s="1"/>
  <c r="K54" s="1"/>
  <c r="B54"/>
  <c r="I53"/>
  <c r="H53"/>
  <c r="G53"/>
  <c r="F53"/>
  <c r="E53"/>
  <c r="D53"/>
  <c r="C53"/>
  <c r="J53" s="1"/>
  <c r="K53" s="1"/>
  <c r="B53"/>
  <c r="I52"/>
  <c r="H52"/>
  <c r="G52"/>
  <c r="F52"/>
  <c r="E52"/>
  <c r="D52"/>
  <c r="C52"/>
  <c r="J52" s="1"/>
  <c r="K52" s="1"/>
  <c r="B52"/>
  <c r="I51"/>
  <c r="H51"/>
  <c r="G51"/>
  <c r="F51"/>
  <c r="E51"/>
  <c r="D51"/>
  <c r="C51"/>
  <c r="J51" s="1"/>
  <c r="K51" s="1"/>
  <c r="B51"/>
  <c r="I50"/>
  <c r="H50"/>
  <c r="G50"/>
  <c r="F50"/>
  <c r="E50"/>
  <c r="D50"/>
  <c r="C50"/>
  <c r="J50" s="1"/>
  <c r="K50" s="1"/>
  <c r="B50"/>
  <c r="I49"/>
  <c r="H49"/>
  <c r="G49"/>
  <c r="F49"/>
  <c r="E49"/>
  <c r="D49"/>
  <c r="C49"/>
  <c r="J49" s="1"/>
  <c r="K49" s="1"/>
  <c r="B49"/>
  <c r="I48"/>
  <c r="H48"/>
  <c r="G48"/>
  <c r="F48"/>
  <c r="E48"/>
  <c r="D48"/>
  <c r="C48"/>
  <c r="J48" s="1"/>
  <c r="K48" s="1"/>
  <c r="B48"/>
  <c r="I47"/>
  <c r="H47"/>
  <c r="G47"/>
  <c r="F47"/>
  <c r="E47"/>
  <c r="D47"/>
  <c r="C47"/>
  <c r="J47" s="1"/>
  <c r="K47" s="1"/>
  <c r="B47"/>
  <c r="I46"/>
  <c r="H46"/>
  <c r="G46"/>
  <c r="F46"/>
  <c r="E46"/>
  <c r="D46"/>
  <c r="C46"/>
  <c r="B46"/>
  <c r="I45"/>
  <c r="H45"/>
  <c r="G45"/>
  <c r="F45"/>
  <c r="E45"/>
  <c r="D45"/>
  <c r="C45"/>
  <c r="B45"/>
  <c r="I44"/>
  <c r="H44"/>
  <c r="G44"/>
  <c r="F44"/>
  <c r="E44"/>
  <c r="D44"/>
  <c r="C44"/>
  <c r="B44"/>
  <c r="I43"/>
  <c r="H43"/>
  <c r="G43"/>
  <c r="F43"/>
  <c r="E43"/>
  <c r="D43"/>
  <c r="C43"/>
  <c r="B43"/>
  <c r="I42"/>
  <c r="H42"/>
  <c r="G42"/>
  <c r="F42"/>
  <c r="E42"/>
  <c r="D42"/>
  <c r="C42"/>
  <c r="B42"/>
  <c r="I41"/>
  <c r="H41"/>
  <c r="G41"/>
  <c r="F41"/>
  <c r="E41"/>
  <c r="D41"/>
  <c r="C41"/>
  <c r="B41"/>
  <c r="I40"/>
  <c r="H40"/>
  <c r="G40"/>
  <c r="F40"/>
  <c r="E40"/>
  <c r="D40"/>
  <c r="C40"/>
  <c r="B40"/>
  <c r="I39"/>
  <c r="H39"/>
  <c r="G39"/>
  <c r="F39"/>
  <c r="E39"/>
  <c r="D39"/>
  <c r="C39"/>
  <c r="B39"/>
  <c r="I38"/>
  <c r="H38"/>
  <c r="G38"/>
  <c r="F38"/>
  <c r="E38"/>
  <c r="D38"/>
  <c r="C38"/>
  <c r="B38"/>
  <c r="I37"/>
  <c r="H37"/>
  <c r="G37"/>
  <c r="F37"/>
  <c r="E37"/>
  <c r="D37"/>
  <c r="C37"/>
  <c r="B37"/>
  <c r="I36"/>
  <c r="H36"/>
  <c r="G36"/>
  <c r="F36"/>
  <c r="E36"/>
  <c r="D36"/>
  <c r="C36"/>
  <c r="B36"/>
  <c r="I35"/>
  <c r="H35"/>
  <c r="G35"/>
  <c r="F35"/>
  <c r="E35"/>
  <c r="D35"/>
  <c r="C35"/>
  <c r="B35"/>
  <c r="I34"/>
  <c r="H34"/>
  <c r="G34"/>
  <c r="F34"/>
  <c r="E34"/>
  <c r="D34"/>
  <c r="C34"/>
  <c r="B34"/>
  <c r="I33"/>
  <c r="H33"/>
  <c r="G33"/>
  <c r="F33"/>
  <c r="E33"/>
  <c r="D33"/>
  <c r="C33"/>
  <c r="B33"/>
  <c r="I32"/>
  <c r="H32"/>
  <c r="G32"/>
  <c r="F32"/>
  <c r="E32"/>
  <c r="D32"/>
  <c r="C32"/>
  <c r="B32"/>
  <c r="I31"/>
  <c r="H31"/>
  <c r="G31"/>
  <c r="F31"/>
  <c r="E31"/>
  <c r="D31"/>
  <c r="C31"/>
  <c r="B31"/>
  <c r="I30"/>
  <c r="H30"/>
  <c r="G30"/>
  <c r="F30"/>
  <c r="E30"/>
  <c r="D30"/>
  <c r="C30"/>
  <c r="B30"/>
  <c r="I29"/>
  <c r="H29"/>
  <c r="G29"/>
  <c r="F29"/>
  <c r="E29"/>
  <c r="D29"/>
  <c r="C29"/>
  <c r="B29"/>
  <c r="I28"/>
  <c r="H28"/>
  <c r="G28"/>
  <c r="F28"/>
  <c r="E28"/>
  <c r="D28"/>
  <c r="C28"/>
  <c r="B28"/>
  <c r="I27"/>
  <c r="H27"/>
  <c r="G27"/>
  <c r="F27"/>
  <c r="E27"/>
  <c r="D27"/>
  <c r="C27"/>
  <c r="B27"/>
  <c r="I26"/>
  <c r="H26"/>
  <c r="G26"/>
  <c r="F26"/>
  <c r="E26"/>
  <c r="D26"/>
  <c r="C26"/>
  <c r="B26"/>
  <c r="I25"/>
  <c r="H25"/>
  <c r="G25"/>
  <c r="F25"/>
  <c r="E25"/>
  <c r="D25"/>
  <c r="C25"/>
  <c r="B25"/>
  <c r="I24"/>
  <c r="H24"/>
  <c r="G24"/>
  <c r="F24"/>
  <c r="E24"/>
  <c r="D24"/>
  <c r="C24"/>
  <c r="B24"/>
  <c r="I23"/>
  <c r="H23"/>
  <c r="G23"/>
  <c r="F23"/>
  <c r="E23"/>
  <c r="D23"/>
  <c r="C23"/>
  <c r="B23"/>
  <c r="I22"/>
  <c r="H22"/>
  <c r="G22"/>
  <c r="F22"/>
  <c r="E22"/>
  <c r="D22"/>
  <c r="C22"/>
  <c r="B22"/>
  <c r="I21"/>
  <c r="H21"/>
  <c r="G21"/>
  <c r="F21"/>
  <c r="E21"/>
  <c r="D21"/>
  <c r="C21"/>
  <c r="B21"/>
  <c r="I20"/>
  <c r="H20"/>
  <c r="G20"/>
  <c r="F20"/>
  <c r="E20"/>
  <c r="D20"/>
  <c r="C20"/>
  <c r="B20"/>
  <c r="I19"/>
  <c r="H19"/>
  <c r="G19"/>
  <c r="F19"/>
  <c r="E19"/>
  <c r="D19"/>
  <c r="C19"/>
  <c r="B19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B4"/>
  <c r="C18" i="11"/>
  <c r="D11" i="16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15"/>
  <c r="E15"/>
  <c r="F15"/>
  <c r="G15"/>
  <c r="H15"/>
  <c r="I15"/>
  <c r="J15"/>
  <c r="K15"/>
  <c r="L15"/>
  <c r="D16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E10"/>
  <c r="F10"/>
  <c r="G10"/>
  <c r="H10"/>
  <c r="I10"/>
  <c r="J10"/>
  <c r="K10"/>
  <c r="L10"/>
  <c r="D10"/>
  <c r="C54"/>
  <c r="M54" s="1"/>
  <c r="N54" s="1"/>
  <c r="O54" s="1"/>
  <c r="E50" i="8" s="1"/>
  <c r="J50" s="1"/>
  <c r="K50" s="1"/>
  <c r="B54" i="16"/>
  <c r="C53"/>
  <c r="M53" s="1"/>
  <c r="N53" s="1"/>
  <c r="O53" s="1"/>
  <c r="E49" i="8" s="1"/>
  <c r="J49" s="1"/>
  <c r="K49" s="1"/>
  <c r="B53" i="16"/>
  <c r="C52"/>
  <c r="M52" s="1"/>
  <c r="N52" s="1"/>
  <c r="O52" s="1"/>
  <c r="E48" i="8" s="1"/>
  <c r="J48" s="1"/>
  <c r="K48" s="1"/>
  <c r="B52" i="16"/>
  <c r="C51"/>
  <c r="M51" s="1"/>
  <c r="N51" s="1"/>
  <c r="O51" s="1"/>
  <c r="E47" i="8" s="1"/>
  <c r="J47" s="1"/>
  <c r="K47" s="1"/>
  <c r="B51" i="16"/>
  <c r="C50"/>
  <c r="M50" s="1"/>
  <c r="N50" s="1"/>
  <c r="O50" s="1"/>
  <c r="E46" i="8" s="1"/>
  <c r="J46" s="1"/>
  <c r="K46" s="1"/>
  <c r="B50" i="16"/>
  <c r="C49"/>
  <c r="M49" s="1"/>
  <c r="N49" s="1"/>
  <c r="O49" s="1"/>
  <c r="E45" i="8" s="1"/>
  <c r="J45" s="1"/>
  <c r="K45" s="1"/>
  <c r="B49" i="16"/>
  <c r="C48"/>
  <c r="M48" s="1"/>
  <c r="N48" s="1"/>
  <c r="O48" s="1"/>
  <c r="E44" i="8" s="1"/>
  <c r="J44" s="1"/>
  <c r="K44" s="1"/>
  <c r="B48" i="16"/>
  <c r="C47"/>
  <c r="M47" s="1"/>
  <c r="N47" s="1"/>
  <c r="O47" s="1"/>
  <c r="E43" i="8" s="1"/>
  <c r="J43" s="1"/>
  <c r="K43" s="1"/>
  <c r="B47" i="16"/>
  <c r="C46"/>
  <c r="M46" s="1"/>
  <c r="N46" s="1"/>
  <c r="O46" s="1"/>
  <c r="E42" i="8" s="1"/>
  <c r="B46" i="16"/>
  <c r="C45"/>
  <c r="M45" s="1"/>
  <c r="N45" s="1"/>
  <c r="O45" s="1"/>
  <c r="E41" i="8" s="1"/>
  <c r="B45" i="16"/>
  <c r="C44"/>
  <c r="M44" s="1"/>
  <c r="N44" s="1"/>
  <c r="O44" s="1"/>
  <c r="E40" i="8" s="1"/>
  <c r="B44" i="16"/>
  <c r="C43"/>
  <c r="M43" s="1"/>
  <c r="N43" s="1"/>
  <c r="O43" s="1"/>
  <c r="E39" i="8" s="1"/>
  <c r="B43" i="16"/>
  <c r="C42"/>
  <c r="M42" s="1"/>
  <c r="N42" s="1"/>
  <c r="O42" s="1"/>
  <c r="E38" i="8" s="1"/>
  <c r="B42" i="16"/>
  <c r="C41"/>
  <c r="M41" s="1"/>
  <c r="N41" s="1"/>
  <c r="O41" s="1"/>
  <c r="E37" i="8" s="1"/>
  <c r="B41" i="16"/>
  <c r="C40"/>
  <c r="M40" s="1"/>
  <c r="N40" s="1"/>
  <c r="O40" s="1"/>
  <c r="E36" i="8" s="1"/>
  <c r="B40" i="16"/>
  <c r="C39"/>
  <c r="M39" s="1"/>
  <c r="N39" s="1"/>
  <c r="O39" s="1"/>
  <c r="E35" i="8" s="1"/>
  <c r="B39" i="16"/>
  <c r="C38"/>
  <c r="M38" s="1"/>
  <c r="N38" s="1"/>
  <c r="O38" s="1"/>
  <c r="E34" i="8" s="1"/>
  <c r="B38" i="16"/>
  <c r="C37"/>
  <c r="M37" s="1"/>
  <c r="N37" s="1"/>
  <c r="O37" s="1"/>
  <c r="E33" i="8" s="1"/>
  <c r="B37" i="16"/>
  <c r="C36"/>
  <c r="M36" s="1"/>
  <c r="N36" s="1"/>
  <c r="O36" s="1"/>
  <c r="E32" i="8" s="1"/>
  <c r="B36" i="16"/>
  <c r="C35"/>
  <c r="M35" s="1"/>
  <c r="N35" s="1"/>
  <c r="O35" s="1"/>
  <c r="E31" i="8" s="1"/>
  <c r="B35" i="16"/>
  <c r="C34"/>
  <c r="M34" s="1"/>
  <c r="N34" s="1"/>
  <c r="O34" s="1"/>
  <c r="E30" i="8" s="1"/>
  <c r="B34" i="16"/>
  <c r="C33"/>
  <c r="M33" s="1"/>
  <c r="N33" s="1"/>
  <c r="O33" s="1"/>
  <c r="E29" i="8" s="1"/>
  <c r="B33" i="16"/>
  <c r="C32"/>
  <c r="M32" s="1"/>
  <c r="N32" s="1"/>
  <c r="O32" s="1"/>
  <c r="E28" i="8" s="1"/>
  <c r="B32" i="16"/>
  <c r="C31"/>
  <c r="M31" s="1"/>
  <c r="N31" s="1"/>
  <c r="O31" s="1"/>
  <c r="E27" i="8" s="1"/>
  <c r="B31" i="16"/>
  <c r="C30"/>
  <c r="M30" s="1"/>
  <c r="N30" s="1"/>
  <c r="O30" s="1"/>
  <c r="E26" i="8" s="1"/>
  <c r="B30" i="16"/>
  <c r="C29"/>
  <c r="M29" s="1"/>
  <c r="N29" s="1"/>
  <c r="O29" s="1"/>
  <c r="E25" i="8" s="1"/>
  <c r="B29" i="16"/>
  <c r="C28"/>
  <c r="M28" s="1"/>
  <c r="N28" s="1"/>
  <c r="O28" s="1"/>
  <c r="E24" i="8" s="1"/>
  <c r="B28" i="16"/>
  <c r="C27"/>
  <c r="M27" s="1"/>
  <c r="N27" s="1"/>
  <c r="O27" s="1"/>
  <c r="E23" i="8" s="1"/>
  <c r="B27" i="16"/>
  <c r="C26"/>
  <c r="M26" s="1"/>
  <c r="N26" s="1"/>
  <c r="O26" s="1"/>
  <c r="E22" i="8" s="1"/>
  <c r="B26" i="16"/>
  <c r="C25"/>
  <c r="M25" s="1"/>
  <c r="N25" s="1"/>
  <c r="O25" s="1"/>
  <c r="E21" i="8" s="1"/>
  <c r="B25" i="16"/>
  <c r="C24"/>
  <c r="M24" s="1"/>
  <c r="N24" s="1"/>
  <c r="O24" s="1"/>
  <c r="E20" i="8" s="1"/>
  <c r="B24" i="16"/>
  <c r="C23"/>
  <c r="M23" s="1"/>
  <c r="N23" s="1"/>
  <c r="O23" s="1"/>
  <c r="E19" i="8" s="1"/>
  <c r="B23" i="16"/>
  <c r="C22"/>
  <c r="M22" s="1"/>
  <c r="N22" s="1"/>
  <c r="O22" s="1"/>
  <c r="E18" i="8" s="1"/>
  <c r="B22" i="16"/>
  <c r="C21"/>
  <c r="M21" s="1"/>
  <c r="N21" s="1"/>
  <c r="O21" s="1"/>
  <c r="E17" i="8" s="1"/>
  <c r="B21" i="16"/>
  <c r="C20"/>
  <c r="M20" s="1"/>
  <c r="N20" s="1"/>
  <c r="O20" s="1"/>
  <c r="E16" i="8" s="1"/>
  <c r="B20" i="16"/>
  <c r="C19"/>
  <c r="M19" s="1"/>
  <c r="B19"/>
  <c r="C18"/>
  <c r="M18" s="1"/>
  <c r="B18"/>
  <c r="C17"/>
  <c r="B17"/>
  <c r="C16"/>
  <c r="B16"/>
  <c r="C15"/>
  <c r="B15"/>
  <c r="C14"/>
  <c r="B14"/>
  <c r="C13"/>
  <c r="B13"/>
  <c r="C12"/>
  <c r="B12"/>
  <c r="C11"/>
  <c r="B11"/>
  <c r="C10"/>
  <c r="B10"/>
  <c r="B4"/>
  <c r="B5" i="15"/>
  <c r="B4"/>
  <c r="B10" i="10"/>
  <c r="F29"/>
  <c r="B5" i="14"/>
  <c r="I51" i="8"/>
  <c r="G53"/>
  <c r="B11" i="11"/>
  <c r="C11"/>
  <c r="B12"/>
  <c r="C12"/>
  <c r="B13"/>
  <c r="C13"/>
  <c r="B14"/>
  <c r="C14"/>
  <c r="B15"/>
  <c r="C15"/>
  <c r="B16"/>
  <c r="C16"/>
  <c r="B17"/>
  <c r="C17"/>
  <c r="B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C10"/>
  <c r="B10"/>
  <c r="B1" i="13"/>
  <c r="B5"/>
  <c r="BA12" i="21" l="1"/>
  <c r="BA14"/>
  <c r="C2"/>
  <c r="B11" i="10"/>
  <c r="D2" i="18"/>
  <c r="D2" i="20"/>
  <c r="D2" i="19"/>
  <c r="D2" i="17"/>
  <c r="O2" i="11"/>
  <c r="AT2"/>
  <c r="J11" i="17"/>
  <c r="J12"/>
  <c r="J13"/>
  <c r="J14"/>
  <c r="J15"/>
  <c r="J16"/>
  <c r="J17"/>
  <c r="K17" s="1"/>
  <c r="J18"/>
  <c r="K18" s="1"/>
  <c r="J19"/>
  <c r="K19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40"/>
  <c r="K40" s="1"/>
  <c r="J41"/>
  <c r="K41" s="1"/>
  <c r="J42"/>
  <c r="K42" s="1"/>
  <c r="J43"/>
  <c r="K43" s="1"/>
  <c r="J44"/>
  <c r="K44" s="1"/>
  <c r="J45"/>
  <c r="K45" s="1"/>
  <c r="J46"/>
  <c r="K46" s="1"/>
  <c r="P11" i="19"/>
  <c r="Q11" s="1"/>
  <c r="S11" s="1"/>
  <c r="P12"/>
  <c r="P13"/>
  <c r="P14"/>
  <c r="P15"/>
  <c r="P16"/>
  <c r="P17"/>
  <c r="Q17" s="1"/>
  <c r="P18"/>
  <c r="Q18" s="1"/>
  <c r="P19"/>
  <c r="Q19" s="1"/>
  <c r="P20"/>
  <c r="Q20" s="1"/>
  <c r="P21"/>
  <c r="Q21" s="1"/>
  <c r="P22"/>
  <c r="Q22" s="1"/>
  <c r="P23"/>
  <c r="Q23" s="1"/>
  <c r="P24"/>
  <c r="Q24" s="1"/>
  <c r="P25"/>
  <c r="Q25" s="1"/>
  <c r="P26"/>
  <c r="Q26" s="1"/>
  <c r="P27"/>
  <c r="Q27" s="1"/>
  <c r="P28"/>
  <c r="Q28" s="1"/>
  <c r="P29"/>
  <c r="Q29" s="1"/>
  <c r="P30"/>
  <c r="Q30" s="1"/>
  <c r="P31"/>
  <c r="Q31" s="1"/>
  <c r="P32"/>
  <c r="Q32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1"/>
  <c r="Q41" s="1"/>
  <c r="P42"/>
  <c r="Q42" s="1"/>
  <c r="P43"/>
  <c r="Q43" s="1"/>
  <c r="P44"/>
  <c r="Q44" s="1"/>
  <c r="P45"/>
  <c r="Q45" s="1"/>
  <c r="P46"/>
  <c r="Q46" s="1"/>
  <c r="BA11" i="21"/>
  <c r="BA13"/>
  <c r="BA15"/>
  <c r="BA17"/>
  <c r="BB17" s="1"/>
  <c r="BC17" s="1"/>
  <c r="BA19"/>
  <c r="BB19" s="1"/>
  <c r="BA21"/>
  <c r="BB21" s="1"/>
  <c r="BC21" s="1"/>
  <c r="BA23"/>
  <c r="BB23" s="1"/>
  <c r="BA25"/>
  <c r="BB25" s="1"/>
  <c r="BC25" s="1"/>
  <c r="BA27"/>
  <c r="BB27" s="1"/>
  <c r="BA29"/>
  <c r="BB29" s="1"/>
  <c r="BC29" s="1"/>
  <c r="BA31"/>
  <c r="BB31" s="1"/>
  <c r="BA33"/>
  <c r="BB33" s="1"/>
  <c r="BC33" s="1"/>
  <c r="BA35"/>
  <c r="BB35" s="1"/>
  <c r="BA37"/>
  <c r="BB37" s="1"/>
  <c r="BC37" s="1"/>
  <c r="BA39"/>
  <c r="BB39" s="1"/>
  <c r="BD39" s="1"/>
  <c r="BA41"/>
  <c r="BB41" s="1"/>
  <c r="BD41" s="1"/>
  <c r="BA43"/>
  <c r="BB43" s="1"/>
  <c r="BD43" s="1"/>
  <c r="BA45"/>
  <c r="BB45" s="1"/>
  <c r="BC45" s="1"/>
  <c r="C2" i="11"/>
  <c r="BA8" i="21"/>
  <c r="BB14" s="1"/>
  <c r="BA10"/>
  <c r="BB12"/>
  <c r="BD12" s="1"/>
  <c r="BB13"/>
  <c r="BC13" s="1"/>
  <c r="BD17"/>
  <c r="BD19"/>
  <c r="BC19"/>
  <c r="BD21"/>
  <c r="BD23"/>
  <c r="BC23"/>
  <c r="BD25"/>
  <c r="BD27"/>
  <c r="BC27"/>
  <c r="BD29"/>
  <c r="BD31"/>
  <c r="BC31"/>
  <c r="BD33"/>
  <c r="BD35"/>
  <c r="BC35"/>
  <c r="BD37"/>
  <c r="BC39"/>
  <c r="BC41"/>
  <c r="BC43"/>
  <c r="BD45"/>
  <c r="BD47"/>
  <c r="BC47"/>
  <c r="BD49"/>
  <c r="BC49"/>
  <c r="BD51"/>
  <c r="BC51"/>
  <c r="BD53"/>
  <c r="BC53"/>
  <c r="BC12"/>
  <c r="BC18"/>
  <c r="BD18"/>
  <c r="BC20"/>
  <c r="BD20"/>
  <c r="BC22"/>
  <c r="BD22"/>
  <c r="BC24"/>
  <c r="BD24"/>
  <c r="BC26"/>
  <c r="BD26"/>
  <c r="BC28"/>
  <c r="BD28"/>
  <c r="BC30"/>
  <c r="BD30"/>
  <c r="BC32"/>
  <c r="BD32"/>
  <c r="BC34"/>
  <c r="BD34"/>
  <c r="BC36"/>
  <c r="BD36"/>
  <c r="BC38"/>
  <c r="BD38"/>
  <c r="BC40"/>
  <c r="BD40"/>
  <c r="BC42"/>
  <c r="BD42"/>
  <c r="BC44"/>
  <c r="BD44"/>
  <c r="BC46"/>
  <c r="BD46"/>
  <c r="BC48"/>
  <c r="BD48"/>
  <c r="BC50"/>
  <c r="BD50"/>
  <c r="BC52"/>
  <c r="BD52"/>
  <c r="BC54"/>
  <c r="BD54"/>
  <c r="L8" i="20"/>
  <c r="L10"/>
  <c r="R8" i="18"/>
  <c r="J8" i="17"/>
  <c r="K12" s="1"/>
  <c r="M10" i="16"/>
  <c r="M8"/>
  <c r="J10" i="17"/>
  <c r="R10" i="18"/>
  <c r="P8" i="19"/>
  <c r="P10"/>
  <c r="P54" i="16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S12" i="18"/>
  <c r="U12" s="1"/>
  <c r="S14"/>
  <c r="U14" s="1"/>
  <c r="S16"/>
  <c r="Q10" i="19"/>
  <c r="R10" s="1"/>
  <c r="H6" i="8" s="1"/>
  <c r="Q12" i="19"/>
  <c r="R12" s="1"/>
  <c r="H8" i="8" s="1"/>
  <c r="Q14" i="19"/>
  <c r="R14" s="1"/>
  <c r="H10" i="8" s="1"/>
  <c r="Q16" i="19"/>
  <c r="K11" i="17"/>
  <c r="L11" s="1"/>
  <c r="F7" i="8" s="1"/>
  <c r="K15" i="17"/>
  <c r="L15" s="1"/>
  <c r="F11" i="8" s="1"/>
  <c r="S11" i="18"/>
  <c r="S13"/>
  <c r="T13" s="1"/>
  <c r="G9" i="8" s="1"/>
  <c r="S15" i="18"/>
  <c r="Q13" i="19"/>
  <c r="Q15"/>
  <c r="R15" s="1"/>
  <c r="H11" i="8" s="1"/>
  <c r="O11" i="20"/>
  <c r="N11"/>
  <c r="I7" i="8" s="1"/>
  <c r="O13" i="20"/>
  <c r="N13"/>
  <c r="I9" i="8" s="1"/>
  <c r="O15" i="20"/>
  <c r="N15"/>
  <c r="I11" i="8" s="1"/>
  <c r="O17" i="20"/>
  <c r="N17"/>
  <c r="I13" i="8" s="1"/>
  <c r="O19" i="20"/>
  <c r="N19"/>
  <c r="I15" i="8" s="1"/>
  <c r="O21" i="20"/>
  <c r="N21"/>
  <c r="I17" i="8" s="1"/>
  <c r="O23" i="20"/>
  <c r="N23"/>
  <c r="I19" i="8" s="1"/>
  <c r="O25" i="20"/>
  <c r="N25"/>
  <c r="I21" i="8" s="1"/>
  <c r="O27" i="20"/>
  <c r="N27"/>
  <c r="I23" i="8" s="1"/>
  <c r="O29" i="20"/>
  <c r="N29"/>
  <c r="I25" i="8" s="1"/>
  <c r="O31" i="20"/>
  <c r="N31"/>
  <c r="I27" i="8" s="1"/>
  <c r="O33" i="20"/>
  <c r="N33"/>
  <c r="I29" i="8" s="1"/>
  <c r="O35" i="20"/>
  <c r="N35"/>
  <c r="I31" i="8" s="1"/>
  <c r="O37" i="20"/>
  <c r="N37"/>
  <c r="I33" i="8" s="1"/>
  <c r="O39" i="20"/>
  <c r="N39"/>
  <c r="I35" i="8" s="1"/>
  <c r="O41" i="20"/>
  <c r="N41"/>
  <c r="I37" i="8" s="1"/>
  <c r="O43" i="20"/>
  <c r="N43"/>
  <c r="I39" i="8" s="1"/>
  <c r="O45" i="20"/>
  <c r="N45"/>
  <c r="I41" i="8" s="1"/>
  <c r="O47" i="20"/>
  <c r="N47"/>
  <c r="I43" i="8" s="1"/>
  <c r="O49" i="20"/>
  <c r="N49"/>
  <c r="I45" i="8" s="1"/>
  <c r="O51" i="20"/>
  <c r="N51"/>
  <c r="I47" i="8" s="1"/>
  <c r="O53" i="20"/>
  <c r="N53"/>
  <c r="I49" i="8" s="1"/>
  <c r="N12" i="20"/>
  <c r="I8" i="8" s="1"/>
  <c r="O12" i="20"/>
  <c r="N14"/>
  <c r="I10" i="8" s="1"/>
  <c r="O14" i="20"/>
  <c r="N16"/>
  <c r="I12" i="8" s="1"/>
  <c r="O16" i="20"/>
  <c r="N18"/>
  <c r="I14" i="8" s="1"/>
  <c r="O18" i="20"/>
  <c r="N20"/>
  <c r="I16" i="8" s="1"/>
  <c r="O20" i="20"/>
  <c r="N22"/>
  <c r="I18" i="8" s="1"/>
  <c r="O22" i="20"/>
  <c r="N24"/>
  <c r="I20" i="8" s="1"/>
  <c r="O24" i="20"/>
  <c r="N26"/>
  <c r="I22" i="8" s="1"/>
  <c r="O26" i="20"/>
  <c r="N28"/>
  <c r="I24" i="8" s="1"/>
  <c r="O28" i="20"/>
  <c r="N30"/>
  <c r="I26" i="8" s="1"/>
  <c r="O30" i="20"/>
  <c r="N32"/>
  <c r="I28" i="8" s="1"/>
  <c r="O32" i="20"/>
  <c r="N34"/>
  <c r="I30" i="8" s="1"/>
  <c r="O34" i="20"/>
  <c r="N36"/>
  <c r="I32" i="8" s="1"/>
  <c r="O36" i="20"/>
  <c r="N38"/>
  <c r="I34" i="8" s="1"/>
  <c r="O38" i="20"/>
  <c r="N40"/>
  <c r="I36" i="8" s="1"/>
  <c r="O40" i="20"/>
  <c r="N42"/>
  <c r="I38" i="8" s="1"/>
  <c r="O42" i="20"/>
  <c r="N44"/>
  <c r="I40" i="8" s="1"/>
  <c r="O44" i="20"/>
  <c r="N46"/>
  <c r="I42" i="8" s="1"/>
  <c r="O46" i="20"/>
  <c r="N48"/>
  <c r="I44" i="8" s="1"/>
  <c r="O48" i="20"/>
  <c r="N50"/>
  <c r="I46" i="8" s="1"/>
  <c r="O50" i="20"/>
  <c r="N52"/>
  <c r="I48" i="8" s="1"/>
  <c r="O52" i="20"/>
  <c r="N54"/>
  <c r="I50" i="8" s="1"/>
  <c r="O54" i="20"/>
  <c r="S13" i="19"/>
  <c r="R13"/>
  <c r="H9" i="8" s="1"/>
  <c r="S17" i="19"/>
  <c r="R17"/>
  <c r="H13" i="8" s="1"/>
  <c r="S19" i="19"/>
  <c r="R19"/>
  <c r="H15" i="8" s="1"/>
  <c r="S21" i="19"/>
  <c r="R21"/>
  <c r="H17" i="8" s="1"/>
  <c r="S23" i="19"/>
  <c r="R23"/>
  <c r="H19" i="8" s="1"/>
  <c r="S25" i="19"/>
  <c r="R25"/>
  <c r="H21" i="8" s="1"/>
  <c r="S27" i="19"/>
  <c r="R27"/>
  <c r="H23" i="8" s="1"/>
  <c r="S29" i="19"/>
  <c r="R29"/>
  <c r="H25" i="8" s="1"/>
  <c r="S31" i="19"/>
  <c r="R31"/>
  <c r="H27" i="8" s="1"/>
  <c r="S33" i="19"/>
  <c r="R33"/>
  <c r="H29" i="8" s="1"/>
  <c r="S35" i="19"/>
  <c r="R35"/>
  <c r="H31" i="8" s="1"/>
  <c r="S37" i="19"/>
  <c r="R37"/>
  <c r="H33" i="8" s="1"/>
  <c r="S39" i="19"/>
  <c r="R39"/>
  <c r="H35" i="8" s="1"/>
  <c r="S41" i="19"/>
  <c r="R41"/>
  <c r="H37" i="8" s="1"/>
  <c r="S43" i="19"/>
  <c r="R43"/>
  <c r="H39" i="8" s="1"/>
  <c r="S45" i="19"/>
  <c r="R45"/>
  <c r="H41" i="8" s="1"/>
  <c r="S47" i="19"/>
  <c r="R47"/>
  <c r="H43" i="8" s="1"/>
  <c r="S49" i="19"/>
  <c r="R49"/>
  <c r="H45" i="8" s="1"/>
  <c r="S51" i="19"/>
  <c r="R51"/>
  <c r="H47" i="8" s="1"/>
  <c r="S53" i="19"/>
  <c r="R53"/>
  <c r="H49" i="8" s="1"/>
  <c r="S10" i="19"/>
  <c r="S12"/>
  <c r="R16"/>
  <c r="H12" i="8" s="1"/>
  <c r="S16" i="19"/>
  <c r="R18"/>
  <c r="H14" i="8" s="1"/>
  <c r="S18" i="19"/>
  <c r="R20"/>
  <c r="H16" i="8" s="1"/>
  <c r="S20" i="19"/>
  <c r="R22"/>
  <c r="H18" i="8" s="1"/>
  <c r="S22" i="19"/>
  <c r="R24"/>
  <c r="H20" i="8" s="1"/>
  <c r="S24" i="19"/>
  <c r="R26"/>
  <c r="H22" i="8" s="1"/>
  <c r="S26" i="19"/>
  <c r="R28"/>
  <c r="H24" i="8" s="1"/>
  <c r="S28" i="19"/>
  <c r="R30"/>
  <c r="H26" i="8" s="1"/>
  <c r="S30" i="19"/>
  <c r="R32"/>
  <c r="H28" i="8" s="1"/>
  <c r="S32" i="19"/>
  <c r="R34"/>
  <c r="H30" i="8" s="1"/>
  <c r="S34" i="19"/>
  <c r="R36"/>
  <c r="H32" i="8" s="1"/>
  <c r="S36" i="19"/>
  <c r="R38"/>
  <c r="H34" i="8" s="1"/>
  <c r="S38" i="19"/>
  <c r="R40"/>
  <c r="H36" i="8" s="1"/>
  <c r="S40" i="19"/>
  <c r="R42"/>
  <c r="H38" i="8" s="1"/>
  <c r="S42" i="19"/>
  <c r="R44"/>
  <c r="H40" i="8" s="1"/>
  <c r="S44" i="19"/>
  <c r="R46"/>
  <c r="H42" i="8" s="1"/>
  <c r="S46" i="19"/>
  <c r="R48"/>
  <c r="H44" i="8" s="1"/>
  <c r="S48" i="19"/>
  <c r="R50"/>
  <c r="H46" i="8" s="1"/>
  <c r="S50" i="19"/>
  <c r="R52"/>
  <c r="H48" i="8" s="1"/>
  <c r="S52" i="19"/>
  <c r="R54"/>
  <c r="H50" i="8" s="1"/>
  <c r="S54" i="19"/>
  <c r="U11" i="18"/>
  <c r="T11"/>
  <c r="G7" i="8" s="1"/>
  <c r="U15" i="18"/>
  <c r="T15"/>
  <c r="G11" i="8" s="1"/>
  <c r="U17" i="18"/>
  <c r="T17"/>
  <c r="G13" i="8" s="1"/>
  <c r="U19" i="18"/>
  <c r="T19"/>
  <c r="G15" i="8" s="1"/>
  <c r="U21" i="18"/>
  <c r="T21"/>
  <c r="G17" i="8" s="1"/>
  <c r="U23" i="18"/>
  <c r="T23"/>
  <c r="G19" i="8" s="1"/>
  <c r="U25" i="18"/>
  <c r="T25"/>
  <c r="G21" i="8" s="1"/>
  <c r="U27" i="18"/>
  <c r="T27"/>
  <c r="G23" i="8" s="1"/>
  <c r="U29" i="18"/>
  <c r="T29"/>
  <c r="G25" i="8" s="1"/>
  <c r="U31" i="18"/>
  <c r="T31"/>
  <c r="G27" i="8" s="1"/>
  <c r="U33" i="18"/>
  <c r="T33"/>
  <c r="G29" i="8" s="1"/>
  <c r="U35" i="18"/>
  <c r="T35"/>
  <c r="G31" i="8" s="1"/>
  <c r="U37" i="18"/>
  <c r="T37"/>
  <c r="G33" i="8" s="1"/>
  <c r="U39" i="18"/>
  <c r="T39"/>
  <c r="G35" i="8" s="1"/>
  <c r="U41" i="18"/>
  <c r="T41"/>
  <c r="G37" i="8" s="1"/>
  <c r="U43" i="18"/>
  <c r="T43"/>
  <c r="G39" i="8" s="1"/>
  <c r="U45" i="18"/>
  <c r="T45"/>
  <c r="G41" i="8" s="1"/>
  <c r="U47" i="18"/>
  <c r="T47"/>
  <c r="G43" i="8" s="1"/>
  <c r="U49" i="18"/>
  <c r="T49"/>
  <c r="G45" i="8" s="1"/>
  <c r="U51" i="18"/>
  <c r="T51"/>
  <c r="G47" i="8" s="1"/>
  <c r="U53" i="18"/>
  <c r="T53"/>
  <c r="G49" i="8" s="1"/>
  <c r="T12" i="18"/>
  <c r="G8" i="8" s="1"/>
  <c r="T16" i="18"/>
  <c r="G12" i="8" s="1"/>
  <c r="U16" i="18"/>
  <c r="T18"/>
  <c r="G14" i="8" s="1"/>
  <c r="U18" i="18"/>
  <c r="T20"/>
  <c r="G16" i="8" s="1"/>
  <c r="U20" i="18"/>
  <c r="T22"/>
  <c r="G18" i="8" s="1"/>
  <c r="U22" i="18"/>
  <c r="T24"/>
  <c r="G20" i="8" s="1"/>
  <c r="U24" i="18"/>
  <c r="T26"/>
  <c r="G22" i="8" s="1"/>
  <c r="U26" i="18"/>
  <c r="T28"/>
  <c r="G24" i="8" s="1"/>
  <c r="U28" i="18"/>
  <c r="T30"/>
  <c r="G26" i="8" s="1"/>
  <c r="U30" i="18"/>
  <c r="T32"/>
  <c r="G28" i="8" s="1"/>
  <c r="U32" i="18"/>
  <c r="T34"/>
  <c r="G30" i="8" s="1"/>
  <c r="U34" i="18"/>
  <c r="T36"/>
  <c r="G32" i="8" s="1"/>
  <c r="U36" i="18"/>
  <c r="T38"/>
  <c r="G34" i="8" s="1"/>
  <c r="U38" i="18"/>
  <c r="T40"/>
  <c r="G36" i="8" s="1"/>
  <c r="U40" i="18"/>
  <c r="T42"/>
  <c r="G38" i="8" s="1"/>
  <c r="U42" i="18"/>
  <c r="T44"/>
  <c r="G40" i="8" s="1"/>
  <c r="U44" i="18"/>
  <c r="T46"/>
  <c r="G42" i="8" s="1"/>
  <c r="U46" i="18"/>
  <c r="T48"/>
  <c r="G44" i="8" s="1"/>
  <c r="U48" i="18"/>
  <c r="T50"/>
  <c r="G46" i="8" s="1"/>
  <c r="U50" i="18"/>
  <c r="T52"/>
  <c r="G48" i="8" s="1"/>
  <c r="U52" i="18"/>
  <c r="T54"/>
  <c r="G50" i="8" s="1"/>
  <c r="U54" i="18"/>
  <c r="M15" i="17"/>
  <c r="M17"/>
  <c r="L17"/>
  <c r="F13" i="8" s="1"/>
  <c r="M19" i="17"/>
  <c r="L19"/>
  <c r="F15" i="8" s="1"/>
  <c r="M21" i="17"/>
  <c r="L21"/>
  <c r="F17" i="8" s="1"/>
  <c r="J17" s="1"/>
  <c r="K17" s="1"/>
  <c r="M23" i="17"/>
  <c r="L23"/>
  <c r="F19" i="8" s="1"/>
  <c r="J19" s="1"/>
  <c r="K19" s="1"/>
  <c r="M25" i="17"/>
  <c r="L25"/>
  <c r="F21" i="8" s="1"/>
  <c r="J21" s="1"/>
  <c r="K21" s="1"/>
  <c r="M27" i="17"/>
  <c r="L27"/>
  <c r="F23" i="8" s="1"/>
  <c r="J23" s="1"/>
  <c r="K23" s="1"/>
  <c r="M29" i="17"/>
  <c r="L29"/>
  <c r="F25" i="8" s="1"/>
  <c r="J25" s="1"/>
  <c r="K25" s="1"/>
  <c r="M31" i="17"/>
  <c r="L31"/>
  <c r="F27" i="8" s="1"/>
  <c r="J27" s="1"/>
  <c r="K27" s="1"/>
  <c r="M33" i="17"/>
  <c r="L33"/>
  <c r="F29" i="8" s="1"/>
  <c r="J29" s="1"/>
  <c r="K29" s="1"/>
  <c r="M35" i="17"/>
  <c r="L35"/>
  <c r="F31" i="8" s="1"/>
  <c r="J31" s="1"/>
  <c r="K31" s="1"/>
  <c r="M37" i="17"/>
  <c r="L37"/>
  <c r="F33" i="8" s="1"/>
  <c r="J33" s="1"/>
  <c r="K33" s="1"/>
  <c r="M39" i="17"/>
  <c r="L39"/>
  <c r="F35" i="8" s="1"/>
  <c r="J35" s="1"/>
  <c r="K35" s="1"/>
  <c r="M41" i="17"/>
  <c r="L41"/>
  <c r="F37" i="8" s="1"/>
  <c r="J37" s="1"/>
  <c r="K37" s="1"/>
  <c r="M43" i="17"/>
  <c r="L43"/>
  <c r="F39" i="8" s="1"/>
  <c r="J39" s="1"/>
  <c r="K39" s="1"/>
  <c r="M45" i="17"/>
  <c r="L45"/>
  <c r="F41" i="8" s="1"/>
  <c r="J41" s="1"/>
  <c r="K41" s="1"/>
  <c r="M47" i="17"/>
  <c r="L47"/>
  <c r="F43" i="8" s="1"/>
  <c r="M49" i="17"/>
  <c r="L49"/>
  <c r="F45" i="8" s="1"/>
  <c r="M51" i="17"/>
  <c r="L51"/>
  <c r="F47" i="8" s="1"/>
  <c r="M53" i="17"/>
  <c r="L53"/>
  <c r="F49" i="8" s="1"/>
  <c r="L18" i="17"/>
  <c r="F14" i="8" s="1"/>
  <c r="M18" i="17"/>
  <c r="L20"/>
  <c r="F16" i="8" s="1"/>
  <c r="J16" s="1"/>
  <c r="K16" s="1"/>
  <c r="M20" i="17"/>
  <c r="L22"/>
  <c r="F18" i="8" s="1"/>
  <c r="J18" s="1"/>
  <c r="K18" s="1"/>
  <c r="M22" i="17"/>
  <c r="L24"/>
  <c r="F20" i="8" s="1"/>
  <c r="J20" s="1"/>
  <c r="K20" s="1"/>
  <c r="M24" i="17"/>
  <c r="L26"/>
  <c r="F22" i="8" s="1"/>
  <c r="J22" s="1"/>
  <c r="K22" s="1"/>
  <c r="M26" i="17"/>
  <c r="L28"/>
  <c r="F24" i="8" s="1"/>
  <c r="J24" s="1"/>
  <c r="K24" s="1"/>
  <c r="M28" i="17"/>
  <c r="L30"/>
  <c r="F26" i="8" s="1"/>
  <c r="J26" s="1"/>
  <c r="K26" s="1"/>
  <c r="M30" i="17"/>
  <c r="L32"/>
  <c r="F28" i="8" s="1"/>
  <c r="J28" s="1"/>
  <c r="K28" s="1"/>
  <c r="M32" i="17"/>
  <c r="L34"/>
  <c r="F30" i="8" s="1"/>
  <c r="J30" s="1"/>
  <c r="K30" s="1"/>
  <c r="M34" i="17"/>
  <c r="L36"/>
  <c r="F32" i="8" s="1"/>
  <c r="J32" s="1"/>
  <c r="K32" s="1"/>
  <c r="M36" i="17"/>
  <c r="L38"/>
  <c r="F34" i="8" s="1"/>
  <c r="J34" s="1"/>
  <c r="K34" s="1"/>
  <c r="M38" i="17"/>
  <c r="L40"/>
  <c r="F36" i="8" s="1"/>
  <c r="J36" s="1"/>
  <c r="K36" s="1"/>
  <c r="M40" i="17"/>
  <c r="L42"/>
  <c r="F38" i="8" s="1"/>
  <c r="J38" s="1"/>
  <c r="K38" s="1"/>
  <c r="M42" i="17"/>
  <c r="L44"/>
  <c r="F40" i="8" s="1"/>
  <c r="J40" s="1"/>
  <c r="K40" s="1"/>
  <c r="M44" i="17"/>
  <c r="L46"/>
  <c r="F42" i="8" s="1"/>
  <c r="J42" s="1"/>
  <c r="K42" s="1"/>
  <c r="M46" i="17"/>
  <c r="L48"/>
  <c r="F44" i="8" s="1"/>
  <c r="M48" i="17"/>
  <c r="L50"/>
  <c r="F46" i="8" s="1"/>
  <c r="M50" i="17"/>
  <c r="L52"/>
  <c r="F48" i="8" s="1"/>
  <c r="M52" i="17"/>
  <c r="L54"/>
  <c r="F50" i="8" s="1"/>
  <c r="M54" i="17"/>
  <c r="N10" i="16"/>
  <c r="M15"/>
  <c r="M13"/>
  <c r="M11"/>
  <c r="M14"/>
  <c r="M12"/>
  <c r="M17"/>
  <c r="N18"/>
  <c r="M16"/>
  <c r="N19"/>
  <c r="F52" i="8"/>
  <c r="F28" i="10" s="1"/>
  <c r="C7" i="8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D6"/>
  <c r="C6"/>
  <c r="B4" i="11"/>
  <c r="B8" i="10"/>
  <c r="D5"/>
  <c r="T14" i="18" l="1"/>
  <c r="G10" i="8" s="1"/>
  <c r="S14" i="19"/>
  <c r="K10" i="17"/>
  <c r="L10" s="1"/>
  <c r="F6" i="8" s="1"/>
  <c r="BB16" i="21"/>
  <c r="BD13"/>
  <c r="BD14"/>
  <c r="BC14"/>
  <c r="BB15"/>
  <c r="BB11"/>
  <c r="BB10"/>
  <c r="S10" i="18"/>
  <c r="U10" s="1"/>
  <c r="M10" i="20"/>
  <c r="U13" i="18"/>
  <c r="K13" i="17"/>
  <c r="K14"/>
  <c r="M11"/>
  <c r="S15" i="19"/>
  <c r="L12" i="17"/>
  <c r="F8" i="8" s="1"/>
  <c r="M12" i="17"/>
  <c r="R11" i="19"/>
  <c r="H7" i="8" s="1"/>
  <c r="K16" i="17"/>
  <c r="O10" i="16"/>
  <c r="E6" i="8" s="1"/>
  <c r="P10" i="16"/>
  <c r="O19"/>
  <c r="E15" i="8" s="1"/>
  <c r="J15" s="1"/>
  <c r="K15" s="1"/>
  <c r="P19" i="16"/>
  <c r="O18"/>
  <c r="E14" i="8" s="1"/>
  <c r="J14" s="1"/>
  <c r="K14" s="1"/>
  <c r="P18" i="16"/>
  <c r="N12"/>
  <c r="N11"/>
  <c r="N15"/>
  <c r="N14"/>
  <c r="N13"/>
  <c r="N16"/>
  <c r="N17"/>
  <c r="C2" i="13"/>
  <c r="C7" i="10"/>
  <c r="M10" i="17" l="1"/>
  <c r="BD16" i="21"/>
  <c r="BC16"/>
  <c r="T10" i="18"/>
  <c r="G6" i="8" s="1"/>
  <c r="BD10" i="21"/>
  <c r="BC10"/>
  <c r="BC15"/>
  <c r="BD15"/>
  <c r="BC11"/>
  <c r="BD11"/>
  <c r="O10" i="20"/>
  <c r="N10"/>
  <c r="I6" i="8" s="1"/>
  <c r="M14" i="17"/>
  <c r="L14"/>
  <c r="F10" i="8" s="1"/>
  <c r="L13" i="17"/>
  <c r="F9" i="8" s="1"/>
  <c r="M13" i="17"/>
  <c r="L16"/>
  <c r="F12" i="8" s="1"/>
  <c r="M16" i="17"/>
  <c r="O14" i="16"/>
  <c r="E10" i="8" s="1"/>
  <c r="J10" s="1"/>
  <c r="K10" s="1"/>
  <c r="P14" i="16"/>
  <c r="O17"/>
  <c r="E13" i="8" s="1"/>
  <c r="J13" s="1"/>
  <c r="K13" s="1"/>
  <c r="P17" i="16"/>
  <c r="O13"/>
  <c r="E9" i="8" s="1"/>
  <c r="J9" s="1"/>
  <c r="K9" s="1"/>
  <c r="P13" i="16"/>
  <c r="O15"/>
  <c r="E11" i="8" s="1"/>
  <c r="J11" s="1"/>
  <c r="K11" s="1"/>
  <c r="P15" i="16"/>
  <c r="O12"/>
  <c r="E8" i="8" s="1"/>
  <c r="J8" s="1"/>
  <c r="K8" s="1"/>
  <c r="P12" i="16"/>
  <c r="O16"/>
  <c r="E12" i="8" s="1"/>
  <c r="J12" s="1"/>
  <c r="K12" s="1"/>
  <c r="P16" i="16"/>
  <c r="O11"/>
  <c r="E7" i="8" s="1"/>
  <c r="J7" s="1"/>
  <c r="K7" s="1"/>
  <c r="P11" i="16"/>
  <c r="BA51" i="11" l="1"/>
  <c r="BB51" s="1"/>
  <c r="BA49"/>
  <c r="BB49" s="1"/>
  <c r="BA47"/>
  <c r="BB47" s="1"/>
  <c r="BA52" l="1"/>
  <c r="BB52" s="1"/>
  <c r="BA44"/>
  <c r="BB44" s="1"/>
  <c r="BA45"/>
  <c r="BB45" s="1"/>
  <c r="BA54"/>
  <c r="BB54" s="1"/>
  <c r="BA34"/>
  <c r="BB34" s="1"/>
  <c r="BA36"/>
  <c r="BB36" s="1"/>
  <c r="BA38"/>
  <c r="BB38" s="1"/>
  <c r="BA40"/>
  <c r="BB40" s="1"/>
  <c r="BA41"/>
  <c r="BB41" s="1"/>
  <c r="BA35"/>
  <c r="BB35" s="1"/>
  <c r="BA37"/>
  <c r="BB37" s="1"/>
  <c r="BA39"/>
  <c r="BB39" s="1"/>
  <c r="BA42"/>
  <c r="BB42" s="1"/>
  <c r="BA43"/>
  <c r="BB43" s="1"/>
  <c r="BA53"/>
  <c r="BB53" s="1"/>
  <c r="BA46"/>
  <c r="BB46" s="1"/>
  <c r="BA48"/>
  <c r="BB48" s="1"/>
  <c r="BA50"/>
  <c r="BB50" s="1"/>
  <c r="L16" i="10"/>
  <c r="J16"/>
  <c r="H16"/>
  <c r="F16"/>
  <c r="BA17" i="11" l="1"/>
  <c r="BB17" s="1"/>
  <c r="BA13"/>
  <c r="BB13" s="1"/>
  <c r="BA18"/>
  <c r="BB18" s="1"/>
  <c r="BA14"/>
  <c r="BB14" s="1"/>
  <c r="BA19"/>
  <c r="BB19" s="1"/>
  <c r="BA15"/>
  <c r="BB15" s="1"/>
  <c r="BA11"/>
  <c r="BB11" s="1"/>
  <c r="BA20"/>
  <c r="BB20" s="1"/>
  <c r="BA16"/>
  <c r="BB16" s="1"/>
  <c r="BA12"/>
  <c r="BB12" s="1"/>
  <c r="BA31"/>
  <c r="BB31" s="1"/>
  <c r="BA27"/>
  <c r="BB27" s="1"/>
  <c r="BA23"/>
  <c r="BB23" s="1"/>
  <c r="BA32"/>
  <c r="BB32" s="1"/>
  <c r="BA28"/>
  <c r="BB28" s="1"/>
  <c r="BA24"/>
  <c r="BB24" s="1"/>
  <c r="BA33"/>
  <c r="BB33" s="1"/>
  <c r="BA29"/>
  <c r="BB29" s="1"/>
  <c r="BA25"/>
  <c r="BB25" s="1"/>
  <c r="BA21"/>
  <c r="BB21" s="1"/>
  <c r="BA30"/>
  <c r="BB30" s="1"/>
  <c r="BA26"/>
  <c r="BB26" s="1"/>
  <c r="BA22"/>
  <c r="BB22" s="1"/>
  <c r="L20" i="10"/>
  <c r="J20"/>
  <c r="H20"/>
  <c r="F20"/>
  <c r="L19"/>
  <c r="J19"/>
  <c r="H19"/>
  <c r="F19"/>
  <c r="L18"/>
  <c r="J18"/>
  <c r="H18"/>
  <c r="F18"/>
  <c r="L17"/>
  <c r="J17"/>
  <c r="J21" s="1"/>
  <c r="H17"/>
  <c r="H21" s="1"/>
  <c r="F17"/>
  <c r="L21"/>
  <c r="E16"/>
  <c r="G16" s="1"/>
  <c r="J6" i="8"/>
  <c r="BA10" i="11" s="1"/>
  <c r="F21" i="10" l="1"/>
  <c r="M16"/>
  <c r="K16"/>
  <c r="I16"/>
  <c r="K6" i="8"/>
  <c r="BB10" i="11"/>
  <c r="E20" i="10"/>
  <c r="G20" s="1"/>
  <c r="E19"/>
  <c r="G19" s="1"/>
  <c r="E18"/>
  <c r="G18" s="1"/>
  <c r="E17"/>
  <c r="G17" s="1"/>
  <c r="M20" l="1"/>
  <c r="K20"/>
  <c r="I20"/>
  <c r="M19"/>
  <c r="K19"/>
  <c r="I19"/>
  <c r="M18"/>
  <c r="K18"/>
  <c r="I18"/>
  <c r="M17"/>
  <c r="K17"/>
  <c r="I17"/>
  <c r="E37"/>
  <c r="K21" l="1"/>
  <c r="I21"/>
  <c r="G21"/>
  <c r="M21"/>
  <c r="F22"/>
</calcChain>
</file>

<file path=xl/sharedStrings.xml><?xml version="1.0" encoding="utf-8"?>
<sst xmlns="http://schemas.openxmlformats.org/spreadsheetml/2006/main" count="666" uniqueCount="292">
  <si>
    <t>ที่</t>
  </si>
  <si>
    <t>ชื่อ - สกุล</t>
  </si>
  <si>
    <t>ระดับคุณภาพ</t>
  </si>
  <si>
    <t>เลขประจำตัวนักเรียน</t>
  </si>
  <si>
    <t>สรุปผล
(Mode)</t>
  </si>
  <si>
    <t>ลงชื่อ</t>
  </si>
  <si>
    <t>สมรรถนะที่สำคัญของผู้เรียนทั้ง 5 ด้าน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</si>
  <si>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</si>
  <si>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</si>
  <si>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</si>
  <si>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</si>
  <si>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5.ความสามรถในการใช้เทคโนโลยี</t>
  </si>
  <si>
    <t>ปีการศึกษา</t>
  </si>
  <si>
    <t>ส่วนราชการ</t>
  </si>
  <si>
    <t>วันที่</t>
  </si>
  <si>
    <t>เรื่อง</t>
  </si>
  <si>
    <t>ตำแหน่ง</t>
  </si>
  <si>
    <t>สมรรถนะของนักเรียน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</si>
  <si>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</si>
  <si>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</si>
  <si>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</si>
  <si>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>พอใช้ (1)</t>
  </si>
  <si>
    <t>จำนวนนักเรียนที่ได้ระดับผลการประเมิน</t>
  </si>
  <si>
    <t>ปรับปรุง(0)</t>
  </si>
  <si>
    <t>ร้อยละ</t>
  </si>
  <si>
    <t>จำนวนนักเรียน
(คน)</t>
  </si>
  <si>
    <t>ดี 
(2)</t>
  </si>
  <si>
    <t xml:space="preserve">           จึงเรียนมาเพื่อทราบ</t>
  </si>
  <si>
    <t>จึงขอรายงานผลการประเมินตามรายละเอียดดังนี้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</si>
  <si>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</si>
  <si>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ดีเยี่ยม (3)</t>
  </si>
  <si>
    <t>ข้อมูลพื้นฐาน</t>
  </si>
  <si>
    <t>สังกัด</t>
  </si>
  <si>
    <t>ชื่อสถานศึกษา</t>
  </si>
  <si>
    <t>ระดับชั้น</t>
  </si>
  <si>
    <t>ชื่อครูประจำชั้น</t>
  </si>
  <si>
    <t xml:space="preserve"> /</t>
  </si>
  <si>
    <t>ผู้พัฒนาโปรแกรม : นายสุภีร์ สีพาย   086-2516021
                      http://madoodadi.wordpress.com/</t>
  </si>
  <si>
    <t>2556</t>
  </si>
  <si>
    <t>ครูประจำชั้น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</si>
  <si>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</si>
  <si>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</si>
  <si>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</si>
  <si>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</si>
  <si>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5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</si>
  <si>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</si>
  <si>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</si>
  <si>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</si>
  <si>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</si>
  <si>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</si>
  <si>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r>
      <t xml:space="preserve">                                                                                      </t>
    </r>
    <r>
      <rPr>
        <sz val="14"/>
        <color theme="1"/>
        <rFont val="TH SarabunPSK"/>
        <family val="2"/>
      </rPr>
      <t xml:space="preserve">         </t>
    </r>
  </si>
  <si>
    <r>
      <t>คำชี้แจง :</t>
    </r>
    <r>
      <rPr>
        <sz val="16"/>
        <color theme="1"/>
        <rFont val="TH SarabunPSK"/>
        <family val="2"/>
      </rPr>
      <t xml:space="preserve"> ให้ </t>
    </r>
    <r>
      <rPr>
        <b/>
        <sz val="16"/>
        <color theme="1"/>
        <rFont val="TH SarabunPSK"/>
        <family val="2"/>
      </rPr>
      <t>ผู้สอน</t>
    </r>
    <r>
      <rPr>
        <sz val="16"/>
        <color theme="1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theme="1"/>
        <rFont val="Wingdings"/>
        <charset val="2"/>
      </rPr>
      <t>ü</t>
    </r>
    <r>
      <rPr>
        <sz val="16"/>
        <color theme="1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</si>
  <si>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</si>
  <si>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</si>
  <si>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ดีเยี่ยม</t>
  </si>
  <si>
    <t>ดี</t>
  </si>
  <si>
    <t>พอใช้</t>
  </si>
  <si>
    <t>ปรับปรุง</t>
  </si>
  <si>
    <t>สรุปผลการประเมิน</t>
  </si>
  <si>
    <r>
      <t>o</t>
    </r>
    <r>
      <rPr>
        <sz val="14"/>
        <color theme="1"/>
        <rFont val="TH SarabunPSK"/>
        <family val="2"/>
      </rPr>
      <t xml:space="preserve"> ดีเยี่ยม</t>
    </r>
  </si>
  <si>
    <r>
      <t>o</t>
    </r>
    <r>
      <rPr>
        <sz val="14"/>
        <color theme="1"/>
        <rFont val="TH SarabunPSK"/>
        <family val="2"/>
      </rPr>
      <t xml:space="preserve"> ดี</t>
    </r>
  </si>
  <si>
    <r>
      <t>o</t>
    </r>
    <r>
      <rPr>
        <sz val="14"/>
        <color theme="1"/>
        <rFont val="TH SarabunPSK"/>
        <family val="2"/>
      </rPr>
      <t xml:space="preserve"> พอใช้</t>
    </r>
  </si>
  <si>
    <r>
      <t>o</t>
    </r>
    <r>
      <rPr>
        <sz val="14"/>
        <color theme="1"/>
        <rFont val="TH SarabunPSK"/>
        <family val="2"/>
      </rPr>
      <t xml:space="preserve"> ปรับปรุง</t>
    </r>
  </si>
  <si>
    <t>1.3 ใช้วิธีการสื่อสารที่เหมาะสม มีประสิทธิภาพ</t>
  </si>
  <si>
    <t>1.4 เจรจาต่อรอง เพื่อขจัดและลดปัญหาความขัดแย้งต่าง ๆ ได้</t>
  </si>
  <si>
    <t>1.5 เลือกรับและไม่รับข้อมูลข่าวสารด้วยเหตุผลและถูกต้อง</t>
  </si>
  <si>
    <t>3.2 ใช้เหตุผลในการแก้ปัญหา</t>
  </si>
  <si>
    <t>3.3 เข้าใจความสัมพันธ์และการเปลี่ยนแปลงในสังคม</t>
  </si>
  <si>
    <t>3.5 สามารถตัดสินใจได้เหมาะสมตามวัย</t>
  </si>
  <si>
    <t>4.2 สามารถทำงานกลุ่มร่วมกับผู้อื่นได้</t>
  </si>
  <si>
    <t>4.3 นำความรู้ที่ได้ไปใช้ประโยชน์ในชีวิตประจำวัน</t>
  </si>
  <si>
    <t>4.4 จัดการปัญหาและความขัดแย้งได้เหมาะสม</t>
  </si>
  <si>
    <t>4.5 หลีกเลี่ยงพฤติกรรมไม่พึงประสงค์ที่ส่งผลกระทบต่อตนเอง</t>
  </si>
  <si>
    <t>สรุปผลการประเมินสมรรถนะทั้ง 5 ด้าน อยู่ในระดับคุณภาพ</t>
  </si>
  <si>
    <r>
      <t>o</t>
    </r>
    <r>
      <rPr>
        <sz val="16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ดีเยี่ยม</t>
    </r>
  </si>
  <si>
    <r>
      <t>o</t>
    </r>
    <r>
      <rPr>
        <sz val="16"/>
        <color theme="1"/>
        <rFont val="TH SarabunPSK"/>
        <family val="2"/>
      </rPr>
      <t xml:space="preserve"> ดี</t>
    </r>
  </si>
  <si>
    <r>
      <t>o</t>
    </r>
    <r>
      <rPr>
        <sz val="16"/>
        <color theme="1"/>
        <rFont val="TH SarabunPSK"/>
        <family val="2"/>
      </rPr>
      <t xml:space="preserve"> พอใช้</t>
    </r>
  </si>
  <si>
    <r>
      <t>o</t>
    </r>
    <r>
      <rPr>
        <sz val="16"/>
        <color theme="1"/>
        <rFont val="TH SarabunPSK"/>
        <family val="2"/>
      </rPr>
      <t xml:space="preserve"> ปรับปรุง</t>
    </r>
  </si>
  <si>
    <t>ข้อเสนอแนะ</t>
  </si>
  <si>
    <t>(........................................................)</t>
  </si>
  <si>
    <t>เกณฑ์การให้คะแนนระดับคุณภาพ</t>
  </si>
  <si>
    <t>หมายถึง  พฤติกรรมที่ปฏิบัตินั้นชัดเจนและสม่ำเสมอ</t>
  </si>
  <si>
    <t>ให้ระดับ  3  คะแนน</t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</si>
  <si>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</si>
  <si>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</si>
  <si>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t xml:space="preserve">หมายถึง  พฤติกรรมที่ปฏิบัติบางครั้ง            </t>
  </si>
  <si>
    <t>ให้ระดับ  1  คะแนน</t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</si>
  <si>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</si>
  <si>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</si>
  <si>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t xml:space="preserve">เกณฑ์การสรุปผล </t>
    </r>
    <r>
      <rPr>
        <sz val="14"/>
        <color theme="1"/>
        <rFont val="TH SarabunPSK"/>
        <family val="2"/>
      </rPr>
      <t xml:space="preserve">ใช้หลักการหาค่ากลางแบบฐานนิยม </t>
    </r>
    <r>
      <rPr>
        <sz val="11"/>
        <color theme="1"/>
        <rFont val="TH SarabunPSK"/>
        <family val="2"/>
      </rPr>
      <t>(MODE)</t>
    </r>
  </si>
  <si>
    <t xml:space="preserve">   1.1 มีความสามารถในการรับ-ส่งสาร</t>
  </si>
  <si>
    <t>(3)</t>
  </si>
  <si>
    <t>(2)</t>
  </si>
  <si>
    <t>(1)</t>
  </si>
  <si>
    <t xml:space="preserve">   2.1 มีความสามารถในการคิดวิเคราะห์ สังเคราะห์</t>
  </si>
  <si>
    <t xml:space="preserve">   2.2 มีทักษะในการคิดนอกกรอบอย่างสร้างสรรค์</t>
  </si>
  <si>
    <t xml:space="preserve">   2.3 สามารถคิดอย่างมีวิจารณญาณ</t>
  </si>
  <si>
    <t xml:space="preserve">   2.4 มีความสามารถในการสร้างองค์ความรู้</t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</si>
  <si>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</si>
  <si>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</si>
  <si>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1.2 มีความสามารถในการถ่ายทอดความรู้ ความคิด ความ</t>
  </si>
  <si>
    <t xml:space="preserve">    เข้าใจของตนเอง  โดยใช้ภาษาอย่างเหมาะสม</t>
  </si>
  <si>
    <t>3.4 แสวงหาความรู้ ประยุกต์ควมรู้มาใช้ในการป้องกันและ</t>
  </si>
  <si>
    <t xml:space="preserve">    แก้ไขปัญหา</t>
  </si>
  <si>
    <t xml:space="preserve">   4.1 เรียนรู้ด้วยตนเองได้เหมาะสมตามวัย</t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</si>
  <si>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</si>
  <si>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4"/>
        <color theme="1"/>
        <rFont val="TH SarabunPSK"/>
        <family val="2"/>
      </rPr>
      <t>ดีเยี่ยม</t>
    </r>
    <r>
      <rPr>
        <sz val="14"/>
        <color theme="1"/>
        <rFont val="TH SarabunPSK"/>
        <family val="2"/>
      </rPr>
      <t xml:space="preserve">               </t>
    </r>
  </si>
  <si>
    <r>
      <rPr>
        <b/>
        <sz val="14"/>
        <color theme="1"/>
        <rFont val="TH SarabunPSK"/>
        <family val="2"/>
      </rPr>
      <t>ดี</t>
    </r>
    <r>
      <rPr>
        <sz val="14"/>
        <color theme="1"/>
        <rFont val="TH SarabunPSK"/>
        <family val="2"/>
      </rPr>
      <t xml:space="preserve">                     </t>
    </r>
  </si>
  <si>
    <r>
      <rPr>
        <b/>
        <sz val="14"/>
        <color theme="1"/>
        <rFont val="TH SarabunPSK"/>
        <family val="2"/>
      </rPr>
      <t xml:space="preserve">พอใช้ </t>
    </r>
    <r>
      <rPr>
        <sz val="14"/>
        <color theme="1"/>
        <rFont val="TH SarabunPSK"/>
        <family val="2"/>
      </rPr>
      <t xml:space="preserve">              </t>
    </r>
  </si>
  <si>
    <r>
      <t>ต้อง</t>
    </r>
    <r>
      <rPr>
        <b/>
        <sz val="14"/>
        <color theme="1"/>
        <rFont val="TH SarabunPSK"/>
        <family val="2"/>
      </rPr>
      <t>ปรับปรุง</t>
    </r>
    <r>
      <rPr>
        <sz val="14"/>
        <color theme="1"/>
        <rFont val="TH SarabunPSK"/>
        <family val="2"/>
      </rPr>
      <t xml:space="preserve">    </t>
    </r>
  </si>
  <si>
    <t xml:space="preserve">  5.1 เลือกและใช้เทคโนโลยีได้เหมาะสมตามวัย</t>
  </si>
  <si>
    <t xml:space="preserve">  5.2 มีทักษะกระบวนการทางเทคโนโลยี</t>
  </si>
  <si>
    <t xml:space="preserve">  5.3 สามารถนำเทคโนโลยีไปใช้พัฒนาตนเอง</t>
  </si>
  <si>
    <t xml:space="preserve">  5.4 ใช้เทคโนโลยีในการแก้ปัญหาอย่างสร้างสรรค์</t>
  </si>
  <si>
    <t xml:space="preserve">  5.5 มีคุณธรรม จริยธรรมในการใช้เทคโนโลยี</t>
  </si>
  <si>
    <t>วัน เดือน ปี ที่ประเมิน...................................................</t>
  </si>
  <si>
    <t>ลงชื่อ.................................................................ผู้ประเมิน</t>
  </si>
  <si>
    <t>สมรรถนะ/ตัวชี้วัด/พฤติกรรมบ่งชี้</t>
  </si>
  <si>
    <t>สมรรถนะที่ 1 ความสามารถในการสื่อสาร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</si>
  <si>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</si>
  <si>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</si>
  <si>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1.1.1 พูดถ่ายทอดความรู้ความเข้าใจจากสารที่อ่าน ฟัง หรือดูตามที่กำหนดได้</t>
  </si>
  <si>
    <t>1.1.3 เขียนถ่ายทอดความรู้ความเข้าใจจากสารที่อ่าน ฟัง หรือดูตามที่กำหนดได้</t>
  </si>
  <si>
    <t xml:space="preserve">   1.3.1 รับรู้ข้อมูลข่าวสารที่เป็นประโยชน์</t>
  </si>
  <si>
    <t xml:space="preserve">   1.3.2 ตัดสินใจเลือกรับหรือไม่รับข้อมูลข่าวสารได้อย่างมีเหตุผล</t>
  </si>
  <si>
    <t>ตัวบ่งชี้ที่ 1.4 เลือกใช้วิธีการสื่อสาร</t>
  </si>
  <si>
    <t>สมรรถนะที่ 2 ความสามารถในการคิด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</si>
  <si>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</si>
  <si>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</si>
  <si>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 xml:space="preserve">1.1.2 พูดถ่ายทอดความคิด ความรู้สึกและทัศนะของตนจากสารที่อ่าน ฟังหรือดู 
</t>
  </si>
  <si>
    <t>1.1.4 เขียนถ่ายทอดความคิด ความรู้สึกและทัศนะของตนจากสารที่อ่าน ฟังหรือดู</t>
  </si>
  <si>
    <t xml:space="preserve">        ตามที่กำหนดได้</t>
  </si>
  <si>
    <t xml:space="preserve">   1.2.1 พูดเจรจาโน้มน้าวได้อย่างเหมาะสมตามสถานการณ์เพื่อขจัดและลดปัญหา
</t>
  </si>
  <si>
    <t xml:space="preserve">   1.2.2 พูดเจรจาต่อรองได้อย่างเหมาะสมตามสถานการณ์เพื่อขจัดและลดปัญหา</t>
  </si>
  <si>
    <t xml:space="preserve">          ความขัดแย้งต่าง ๆ</t>
  </si>
  <si>
    <t xml:space="preserve">1.4.1 เลือกใช้วิธีการสื่อสารที่มีประสิทธิภาพ โดยคำนึงถึงผลกระทบที่มีต่อตนเอง
</t>
  </si>
  <si>
    <t xml:space="preserve">       และสังคม</t>
  </si>
  <si>
    <t>ตัวชี้วัดที่ 2.1 คิดพื้นฐาน (คิดวิเคราะห์)</t>
  </si>
  <si>
    <t>2.1.1 จำแนกข้อมูล จัดหมวดหมู่ จัดลำดับความสำคัญของข้อมูลและเปรียบเทียบ</t>
  </si>
  <si>
    <t xml:space="preserve">        ข้อมูลในบริบทที่เป็นสิ่งใกล้ตัว</t>
  </si>
  <si>
    <t xml:space="preserve">   2.1.2 เชื่อมโยงความสัมพันธ์ของข้อมูลที่พบเห็นในบริบทที่เป็นสิ่งใกล้ตัว</t>
  </si>
  <si>
    <t xml:space="preserve">2.1.3 ระบุรายละเอียดคุณลักษณะ และความคิดรวบยอดของข้อมูลต่างๆ </t>
  </si>
  <si>
    <t xml:space="preserve">        ที่พบเห็นในบริบทที่เป็นสิ่งใกล้ตัว</t>
  </si>
  <si>
    <t>ตัวชี้วัดที่ 2.2 คิดขั้นสูง (การคิดสังเคราะห์ คิดสร้างสรรค์ คิดอย่างมีวิจารณญาณ)</t>
  </si>
  <si>
    <t xml:space="preserve">2.2.1 คิดสังเคราะห์เพื่อนำไปสู่การสร้างองค์ความรู้หรือสารสนเทศ </t>
  </si>
  <si>
    <t xml:space="preserve">        ประกอบการตัดสินใจเกี่ยวกับตนเองและสังคมได้อย่างเหมาะสม</t>
  </si>
  <si>
    <t xml:space="preserve">2.2.2 คิดอย่างสร้างสรรค์เพื่อนำไปสู่การสร้างองค์ความรู้ใหม่หรือสารสนเทศ </t>
  </si>
  <si>
    <t xml:space="preserve">2.2.3 คิดอย่างมีวิจารณญาณเพื่อนำไปสู่การสร้างองค์ความรู้หรือสารสนเทศ </t>
  </si>
  <si>
    <t>สมรรถนะที่ 3 ความสามารถในการแก้ปัญหา</t>
  </si>
  <si>
    <r>
      <t>คำชี้แจง :</t>
    </r>
    <r>
      <rPr>
        <sz val="14"/>
        <color theme="1"/>
        <rFont val="TH SarabunPSK"/>
        <family val="2"/>
      </rPr>
      <t xml:space="preserve"> ให้ </t>
    </r>
    <r>
      <rPr>
        <b/>
        <sz val="14"/>
        <color theme="1"/>
        <rFont val="TH SarabunPSK"/>
        <family val="2"/>
      </rPr>
      <t>ผู้สอน</t>
    </r>
    <r>
      <rPr>
        <sz val="14"/>
        <color theme="1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4"/>
        <color theme="1"/>
        <rFont val="Wingdings"/>
        <charset val="2"/>
      </rPr>
      <t>ü</t>
    </r>
    <r>
      <rPr>
        <sz val="14"/>
        <color theme="1"/>
        <rFont val="TH SarabunPSK"/>
        <family val="2"/>
      </rPr>
      <t xml:space="preserve"> ลงในช่องที่ตรงกับระดับคุณภาพ</t>
    </r>
  </si>
  <si>
    <t>3.1.1 วิเคราะห์ปัญหา</t>
  </si>
  <si>
    <t xml:space="preserve">     1) ระบุปัญหาที่เกิดขึ้นกับตนเอง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</si>
  <si>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</si>
  <si>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</si>
  <si>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</si>
  <si>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 xml:space="preserve">         4.1) การจำแนก</t>
  </si>
  <si>
    <t xml:space="preserve">         4.2) การจัดลำดับ</t>
  </si>
  <si>
    <t xml:space="preserve">         4.3) เชื่อมโยง</t>
  </si>
  <si>
    <t xml:space="preserve">     5) กำหนดทางเลือก</t>
  </si>
  <si>
    <t xml:space="preserve">     6) การตัดสินใจเลือกวิธีการ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</si>
  <si>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</si>
  <si>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</si>
  <si>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</si>
  <si>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</si>
  <si>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</si>
  <si>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</si>
  <si>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</si>
  <si>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</si>
  <si>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ตัวชี้วัดที่ 3.1 ใช้กระบวนการแก้ปัญหาโดยวิเคราะห์ปัญหา วางแผนในการ</t>
  </si>
  <si>
    <t xml:space="preserve">               แก้ปัญหา ดำเนินการแก้ปัญหา ตรวจสอบและสรุปผล</t>
  </si>
  <si>
    <t>สมรรถนะที่ 4 ความสามารถในการใช้ทักษะชีวิต</t>
  </si>
  <si>
    <t>4.1.1 นำความรู้ ทักษะและกระบวนการที่หลากหลายมาสร้างชิ้นงาน/สิ่งของ/</t>
  </si>
  <si>
    <t xml:space="preserve">       เครื่องใช้ และสามารถนำมาแก้ปัญหาในการดำเนินชีวิตประจำวัน</t>
  </si>
  <si>
    <t xml:space="preserve">       ได้อย่างเหมาะสม</t>
  </si>
  <si>
    <t>ตัวชี้วัดที่ 4.2 เรียนรู้ด้วยตนเองและเรียนรู้อย่างต่อเนื่อง</t>
  </si>
  <si>
    <t>ตัวชี้วัดที่ 4.1 นำกระบวนการเรียนรู้ที่หลากหลายไปใช้ในชีวิตประจำวัน</t>
  </si>
  <si>
    <t>4.2.1 มีทักษะในการแสวงหาความรู้ ข้อมูล ข่าวสาร</t>
  </si>
  <si>
    <t>4.2.2 เชื่อมโยงความรู้</t>
  </si>
  <si>
    <t>4.2.3 มีวิธีการในการศึกษาความรู้เพิ่มเติมเพื่อขยายประสบการณ์ไปสู่การเรียนรู้</t>
  </si>
  <si>
    <t xml:space="preserve">        สิ่งใหม่ตามความสนใจ</t>
  </si>
  <si>
    <t>ตัวชี้วัดที่ 4.3 ทำงานและอยู่ร่วมกันในสังคมอย่างมีความสุข</t>
  </si>
  <si>
    <t>4.3.1 ทำงานด้วยตนเองได้สำเร็จ</t>
  </si>
  <si>
    <t>4.3.2 ทำงานร่วมกับผู้อื่น สามารถแสดงความคิดเห็นและยอมรับความคิดเห็นผู้อื่น</t>
  </si>
  <si>
    <t>4.3.3 เห็นคุณค่าของการมีชีวิตและครอบครัวที่อบอุ่นเป็นสุข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</si>
  <si>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</si>
  <si>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</si>
  <si>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4.4.1 รับรู้สาเหตุและจัดการแก้ปัญหา/ความขัดแย้งได้ประสบความสำเร็จ</t>
  </si>
  <si>
    <t>ตัวชี้วัดที่ 4.5 ปรับตัวต่อการเปลี่ยนแปลงทางสังคมและสภาพแวดล้อม</t>
  </si>
  <si>
    <t>4.5.1 ติดตามข่าวสารเหตุการณ์ปัจจุบันของสังคม</t>
  </si>
  <si>
    <t>4.5.2 เข้าใจ ยอมรับและปรับตัวต่อการเปลี่ยนแปลงทางสังคมสภาพแวดล้อม</t>
  </si>
  <si>
    <t xml:space="preserve">        อย่างเหมาะสม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</si>
  <si>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</si>
  <si>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4.6.1 รู้จักป้องกัน หลีกเลี่ยงพฤติกรรมเสี่ยงต่อการเกิดปัญหาสุขภาพ การล่วงละเมิด</t>
  </si>
  <si>
    <t xml:space="preserve">        ทางเพศ อุบัติเหตุ สารเสพติด และความรุนแรง</t>
  </si>
  <si>
    <t>4.6.2 จัดการกับอารมณ์และความเครียดได้ด้วยวิธีการที่เหมาะสม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</si>
  <si>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</si>
  <si>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</si>
  <si>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5.1.1 เลือกและใช้เทคโนโลยีในการเรียนรู้อย่างสร้างสรรค์และมีคุณธรรม</t>
  </si>
  <si>
    <t>5.1.2 เลือกและใช้เทคโนโลยีในการสื่อสารอย่างสร้างสรรค์และมีคุณธรรม</t>
  </si>
  <si>
    <t>5.1.3 เลือกและใช้เทคโนโลยีในการทำงานและนำเสนอผลงานอย่างสร้างสรรค์</t>
  </si>
  <si>
    <t xml:space="preserve">        และมีคุณธรรม</t>
  </si>
  <si>
    <t>5.1.4 การเลือกและใช้เทคโนโลยีในการแก้ปัญหาอย่างสร้างสรรค์และมีคุณธรรม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</si>
  <si>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</si>
  <si>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</si>
  <si>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5.2.3 ออกแบบและปฏิบัติการ</t>
  </si>
  <si>
    <t>5.2.2 รวบรวมข้อมูล</t>
  </si>
  <si>
    <t>5.2.4 ประเมินผล</t>
  </si>
  <si>
    <r>
      <t xml:space="preserve">          o</t>
    </r>
    <r>
      <rPr>
        <sz val="16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ดีเยี่ยม</t>
    </r>
  </si>
  <si>
    <r>
      <t xml:space="preserve">          o</t>
    </r>
    <r>
      <rPr>
        <sz val="16"/>
        <color theme="1"/>
        <rFont val="TH SarabunPSK"/>
        <family val="2"/>
      </rPr>
      <t xml:space="preserve"> พอใช้</t>
    </r>
  </si>
  <si>
    <t xml:space="preserve">                     สรุปผลการประเมินสมรรถนะทั้ง 5 ด้าน อยู่ในระดับคุณภาพ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</si>
  <si>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</si>
  <si>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</si>
  <si>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</si>
  <si>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</si>
  <si>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</si>
  <si>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</si>
  <si>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</si>
  <si>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</si>
  <si>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</si>
  <si>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</si>
  <si>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</si>
  <si>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</si>
  <si>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</si>
  <si>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</si>
  <si>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</si>
  <si>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</si>
  <si>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</si>
  <si>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</si>
  <si>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</si>
  <si>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</si>
  <si>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</si>
  <si>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</si>
  <si>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</si>
  <si>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</si>
  <si>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</si>
  <si>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</si>
  <si>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</si>
  <si>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</si>
  <si>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</si>
  <si>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3.1.1</t>
  </si>
  <si>
    <t>3.1.2</t>
  </si>
  <si>
    <t>3.1.3</t>
  </si>
  <si>
    <t>3.1.4</t>
  </si>
  <si>
    <t>1.)</t>
  </si>
  <si>
    <t>2.)</t>
  </si>
  <si>
    <t>3.)</t>
  </si>
  <si>
    <t>4.)</t>
  </si>
  <si>
    <t>5.)</t>
  </si>
  <si>
    <t>6.)</t>
  </si>
  <si>
    <t>3.2.1</t>
  </si>
  <si>
    <t>2.1.1</t>
  </si>
  <si>
    <t>2.1.2</t>
  </si>
  <si>
    <t>2.1.3</t>
  </si>
  <si>
    <t>2.2.1</t>
  </si>
  <si>
    <t>2.2.2</t>
  </si>
  <si>
    <t>2.2.3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</si>
  <si>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</si>
  <si>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</si>
  <si>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</si>
  <si>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</si>
  <si>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</si>
  <si>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</si>
  <si>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</si>
  <si>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</si>
  <si>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</si>
  <si>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พฤติกรรมบ่งชี้</t>
  </si>
  <si>
    <t>สมรรถนะที่ 1ความสามารถในการสื่อสาร</t>
  </si>
  <si>
    <r>
      <rPr>
        <b/>
        <sz val="28"/>
        <color theme="4" tint="0.79998168889431442"/>
        <rFont val="TH SarabunPSK"/>
        <family val="2"/>
      </rPr>
      <t xml:space="preserve">การประเมินสมรรถนะสำคัญของผู้เรียน </t>
    </r>
    <r>
      <rPr>
        <sz val="28"/>
        <color theme="5" tint="0.59999389629810485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</si>
  <si>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: ระดับประถมศึกษา</t>
  </si>
  <si>
    <t>คะแนนประเมินที่ได้</t>
  </si>
  <si>
    <t>เกณฑ์ตัดสินคุณภาพ</t>
  </si>
  <si>
    <t>ช่วงคะแนน</t>
  </si>
  <si>
    <t xml:space="preserve"> -</t>
  </si>
  <si>
    <t>ความหมาย</t>
  </si>
  <si>
    <t>เกณฑ์การตัดสินคุณภาพ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</si>
  <si>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</si>
  <si>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</si>
  <si>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</si>
  <si>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r>
      <rPr>
        <b/>
        <sz val="14"/>
        <color theme="1"/>
        <rFont val="TH SarabunPSK"/>
        <family val="2"/>
      </rPr>
      <t>ดี</t>
    </r>
    <r>
      <rPr>
        <sz val="14"/>
        <color theme="1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</si>
  <si>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4"/>
        <color theme="1"/>
        <rFont val="TH SarabunPSK"/>
        <family val="2"/>
      </rPr>
      <t>ดีเยี่ยม</t>
    </r>
    <r>
      <rPr>
        <sz val="14"/>
        <color theme="1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</si>
  <si>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4"/>
        <color theme="1"/>
        <rFont val="TH SarabunPSK"/>
        <family val="2"/>
      </rPr>
      <t>พอใช้</t>
    </r>
    <r>
      <rPr>
        <sz val="14"/>
        <color theme="1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</si>
  <si>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4"/>
        <color theme="1"/>
        <rFont val="TH SarabunPSK"/>
        <family val="2"/>
      </rPr>
      <t>ปรับปรุง</t>
    </r>
    <r>
      <rPr>
        <sz val="14"/>
        <color theme="1"/>
        <rFont val="TH SarabunPSK"/>
        <family val="2"/>
      </rPr>
      <t xml:space="preserve">  หมายถึง  ไม่เคยปฏิบัติพฤติกรรมนั้นเลย                   </t>
    </r>
  </si>
  <si>
    <t>Update  26/09/2556</t>
  </si>
  <si>
    <t>ระดับสถานศึกษา</t>
  </si>
  <si>
    <t>ดีมาก</t>
  </si>
  <si>
    <t>สำนักงานพระพุทธศาสนาแห่งชาติ</t>
  </si>
  <si>
    <t>มัธยมศึกษาปีที่ 5</t>
  </si>
  <si>
    <t>นายพัฒนพล คำกมล</t>
  </si>
  <si>
    <t>4 พฤษภาคม 2557</t>
  </si>
  <si>
    <t>สามเณร</t>
  </si>
  <si>
    <t>โรงเรียนพระปริยัติธรรม...</t>
  </si>
  <si>
    <t>นักวิชาการศาสนศึกษา</t>
  </si>
</sst>
</file>

<file path=xl/styles.xml><?xml version="1.0" encoding="utf-8"?>
<styleSheet xmlns="http://schemas.openxmlformats.org/spreadsheetml/2006/main">
  <fonts count="32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4"/>
      <color theme="1"/>
      <name val="EucrosiaUPC"/>
      <family val="1"/>
      <charset val="222"/>
    </font>
    <font>
      <sz val="14"/>
      <color theme="1"/>
      <name val="EucrosiaUPC"/>
      <family val="1"/>
      <charset val="222"/>
    </font>
    <font>
      <sz val="12"/>
      <color theme="1"/>
      <name val="EucrosiaUPC"/>
      <family val="1"/>
      <charset val="222"/>
    </font>
    <font>
      <sz val="14"/>
      <name val="EucrosiaUPC"/>
      <family val="1"/>
      <charset val="222"/>
    </font>
    <font>
      <sz val="16"/>
      <color theme="1"/>
      <name val="EucrosiaUPC"/>
      <family val="1"/>
      <charset val="222"/>
    </font>
    <font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6"/>
      <color theme="1"/>
      <name val="Wingdings"/>
      <charset val="2"/>
    </font>
    <font>
      <b/>
      <sz val="14"/>
      <color theme="1"/>
      <name val="TH SarabunPSK"/>
      <family val="2"/>
    </font>
    <font>
      <sz val="14"/>
      <color theme="1"/>
      <name val="Wingdings"/>
      <charset val="2"/>
    </font>
    <font>
      <b/>
      <sz val="16"/>
      <color theme="1"/>
      <name val="EucrosiaUPC"/>
      <family val="1"/>
    </font>
    <font>
      <sz val="14"/>
      <color theme="1"/>
      <name val="EucrosiaUPC"/>
      <family val="1"/>
    </font>
    <font>
      <sz val="12"/>
      <color theme="1"/>
      <name val="EucrosiaUPC"/>
      <family val="1"/>
    </font>
    <font>
      <b/>
      <sz val="12"/>
      <color theme="1"/>
      <name val="EucrosiaUPC"/>
      <family val="1"/>
    </font>
    <font>
      <sz val="22"/>
      <name val="TH SarabunPSK"/>
      <family val="2"/>
    </font>
    <font>
      <sz val="28"/>
      <name val="TH SarabunPSK"/>
      <family val="2"/>
    </font>
    <font>
      <b/>
      <sz val="26"/>
      <color theme="2" tint="-9.9978637043366805E-2"/>
      <name val="TH SarabunPSK"/>
      <family val="2"/>
    </font>
    <font>
      <sz val="28"/>
      <color theme="4" tint="0.79998168889431442"/>
      <name val="TH SarabunPSK"/>
      <family val="2"/>
    </font>
    <font>
      <b/>
      <sz val="28"/>
      <color theme="4" tint="0.79998168889431442"/>
      <name val="TH SarabunPSK"/>
      <family val="2"/>
    </font>
    <font>
      <sz val="28"/>
      <color theme="5" tint="0.59999389629810485"/>
      <name val="TH SarabunPSK"/>
      <family val="2"/>
    </font>
    <font>
      <b/>
      <sz val="14"/>
      <color theme="1"/>
      <name val="EucrosiaUPC"/>
      <family val="1"/>
    </font>
    <font>
      <b/>
      <sz val="16"/>
      <color theme="5" tint="0.79998168889431442"/>
      <name val="TH SarabunPSK"/>
      <family val="2"/>
    </font>
    <font>
      <b/>
      <sz val="16"/>
      <color theme="6" tint="0.79998168889431442"/>
      <name val="TH SarabunPSK"/>
      <family val="2"/>
    </font>
    <font>
      <sz val="22"/>
      <color theme="4" tint="0.79998168889431442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89999084444715716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45066682943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1" fillId="0" borderId="0"/>
  </cellStyleXfs>
  <cellXfs count="373">
    <xf numFmtId="0" fontId="0" fillId="0" borderId="0" xfId="0"/>
    <xf numFmtId="0" fontId="6" fillId="0" borderId="0" xfId="0" applyFont="1" applyProtection="1"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vertical="center" shrinkToFit="1"/>
      <protection hidden="1"/>
    </xf>
    <xf numFmtId="0" fontId="6" fillId="2" borderId="0" xfId="0" applyFont="1" applyFill="1" applyAlignment="1" applyProtection="1">
      <alignment vertical="center" shrinkToFit="1"/>
      <protection hidden="1"/>
    </xf>
    <xf numFmtId="0" fontId="3" fillId="0" borderId="0" xfId="0" applyFont="1" applyProtection="1">
      <protection hidden="1"/>
    </xf>
    <xf numFmtId="0" fontId="3" fillId="2" borderId="3" xfId="0" applyFont="1" applyFill="1" applyBorder="1" applyAlignment="1" applyProtection="1">
      <alignment horizontal="center" vertical="center" shrinkToFi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shrinkToFit="1"/>
      <protection hidden="1"/>
    </xf>
    <xf numFmtId="0" fontId="3" fillId="4" borderId="0" xfId="0" applyFont="1" applyFill="1" applyProtection="1">
      <protection hidden="1"/>
    </xf>
    <xf numFmtId="0" fontId="5" fillId="4" borderId="1" xfId="0" applyFont="1" applyFill="1" applyBorder="1" applyAlignment="1" applyProtection="1">
      <alignment horizontal="center" vertical="center" shrinkToFit="1"/>
      <protection hidden="1"/>
    </xf>
    <xf numFmtId="0" fontId="3" fillId="4" borderId="3" xfId="0" applyFont="1" applyFill="1" applyBorder="1" applyAlignment="1" applyProtection="1">
      <alignment horizontal="center" vertical="center" shrinkToFit="1"/>
      <protection hidden="1"/>
    </xf>
    <xf numFmtId="0" fontId="3" fillId="5" borderId="1" xfId="0" applyFont="1" applyFill="1" applyBorder="1" applyAlignment="1" applyProtection="1">
      <alignment horizontal="center" vertical="center" textRotation="90" wrapText="1"/>
      <protection hidden="1"/>
    </xf>
    <xf numFmtId="0" fontId="7" fillId="3" borderId="0" xfId="0" applyFont="1" applyFill="1" applyBorder="1" applyProtection="1">
      <protection hidden="1"/>
    </xf>
    <xf numFmtId="0" fontId="7" fillId="7" borderId="0" xfId="0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10" fillId="4" borderId="0" xfId="0" applyFont="1" applyFill="1" applyBorder="1" applyProtection="1">
      <protection hidden="1"/>
    </xf>
    <xf numFmtId="0" fontId="7" fillId="4" borderId="0" xfId="0" applyFont="1" applyFill="1" applyBorder="1" applyAlignment="1" applyProtection="1"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Protection="1"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2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protection hidden="1"/>
    </xf>
    <xf numFmtId="2" fontId="9" fillId="4" borderId="1" xfId="0" applyNumberFormat="1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7" fillId="4" borderId="0" xfId="0" applyFont="1" applyFill="1" applyProtection="1">
      <protection hidden="1"/>
    </xf>
    <xf numFmtId="0" fontId="7" fillId="8" borderId="0" xfId="0" applyFont="1" applyFill="1" applyBorder="1" applyProtection="1">
      <protection hidden="1"/>
    </xf>
    <xf numFmtId="0" fontId="7" fillId="4" borderId="13" xfId="0" applyFont="1" applyFill="1" applyBorder="1" applyProtection="1"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locked="0" hidden="1"/>
    </xf>
    <xf numFmtId="0" fontId="5" fillId="3" borderId="4" xfId="0" applyFont="1" applyFill="1" applyBorder="1" applyAlignment="1" applyProtection="1">
      <alignment horizontal="left" vertical="center" shrinkToFit="1"/>
      <protection locked="0" hidden="1"/>
    </xf>
    <xf numFmtId="0" fontId="3" fillId="2" borderId="0" xfId="0" applyFont="1" applyFill="1" applyProtection="1">
      <protection hidden="1"/>
    </xf>
    <xf numFmtId="0" fontId="2" fillId="2" borderId="2" xfId="0" applyFont="1" applyFill="1" applyBorder="1" applyAlignment="1" applyProtection="1"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horizontal="center" vertical="center" shrinkToFit="1"/>
      <protection hidden="1"/>
    </xf>
    <xf numFmtId="0" fontId="3" fillId="3" borderId="0" xfId="0" applyFont="1" applyFill="1" applyProtection="1">
      <protection hidden="1"/>
    </xf>
    <xf numFmtId="0" fontId="5" fillId="5" borderId="1" xfId="0" applyFont="1" applyFill="1" applyBorder="1" applyAlignment="1" applyProtection="1">
      <alignment horizontal="center" vertical="center" shrinkToFit="1"/>
      <protection hidden="1"/>
    </xf>
    <xf numFmtId="0" fontId="5" fillId="5" borderId="4" xfId="0" applyFont="1" applyFill="1" applyBorder="1" applyAlignment="1" applyProtection="1">
      <alignment horizontal="left" vertical="center" shrinkToFit="1"/>
      <protection hidden="1"/>
    </xf>
    <xf numFmtId="49" fontId="7" fillId="3" borderId="0" xfId="0" applyNumberFormat="1" applyFont="1" applyFill="1" applyBorder="1" applyAlignment="1" applyProtection="1">
      <alignment horizontal="left"/>
      <protection locked="0" hidden="1"/>
    </xf>
    <xf numFmtId="0" fontId="7" fillId="7" borderId="0" xfId="0" applyFont="1" applyFill="1" applyBorder="1" applyAlignment="1" applyProtection="1">
      <alignment horizontal="left"/>
      <protection hidden="1"/>
    </xf>
    <xf numFmtId="0" fontId="3" fillId="4" borderId="0" xfId="0" applyFont="1" applyFill="1" applyAlignment="1" applyProtection="1">
      <protection hidden="1"/>
    </xf>
    <xf numFmtId="0" fontId="7" fillId="4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protection hidden="1"/>
    </xf>
    <xf numFmtId="0" fontId="0" fillId="0" borderId="0" xfId="0" applyAlignment="1">
      <alignment horizontal="center" vertical="center"/>
    </xf>
    <xf numFmtId="0" fontId="5" fillId="9" borderId="1" xfId="0" applyFont="1" applyFill="1" applyBorder="1" applyAlignment="1" applyProtection="1">
      <alignment horizontal="center" vertical="center" shrinkToFit="1"/>
      <protection hidden="1"/>
    </xf>
    <xf numFmtId="0" fontId="5" fillId="9" borderId="4" xfId="0" applyFont="1" applyFill="1" applyBorder="1" applyAlignment="1" applyProtection="1">
      <alignment horizontal="left" vertical="center" shrinkToFit="1"/>
      <protection hidden="1"/>
    </xf>
    <xf numFmtId="0" fontId="4" fillId="9" borderId="17" xfId="0" applyFont="1" applyFill="1" applyBorder="1" applyAlignment="1" applyProtection="1">
      <alignment horizontal="center" vertical="center" textRotation="90" wrapText="1"/>
      <protection hidden="1"/>
    </xf>
    <xf numFmtId="0" fontId="4" fillId="9" borderId="18" xfId="0" applyFont="1" applyFill="1" applyBorder="1" applyAlignment="1" applyProtection="1">
      <alignment horizontal="center" vertical="center" textRotation="90" wrapText="1"/>
      <protection hidden="1"/>
    </xf>
    <xf numFmtId="0" fontId="3" fillId="9" borderId="17" xfId="0" applyFont="1" applyFill="1" applyBorder="1" applyAlignment="1" applyProtection="1">
      <alignment horizontal="center" vertical="center" shrinkToFit="1"/>
      <protection hidden="1"/>
    </xf>
    <xf numFmtId="0" fontId="3" fillId="9" borderId="18" xfId="0" applyFont="1" applyFill="1" applyBorder="1" applyAlignment="1" applyProtection="1">
      <alignment horizontal="center" vertical="center" shrinkToFit="1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6" xfId="0" applyFont="1" applyFill="1" applyBorder="1" applyAlignment="1" applyProtection="1">
      <protection hidden="1"/>
    </xf>
    <xf numFmtId="0" fontId="12" fillId="8" borderId="0" xfId="0" applyFont="1" applyFill="1"/>
    <xf numFmtId="0" fontId="0" fillId="8" borderId="0" xfId="0" applyFill="1"/>
    <xf numFmtId="0" fontId="0" fillId="8" borderId="0" xfId="0" applyFont="1" applyFill="1"/>
    <xf numFmtId="0" fontId="0" fillId="3" borderId="0" xfId="0" applyFill="1"/>
    <xf numFmtId="0" fontId="12" fillId="3" borderId="0" xfId="0" applyFont="1" applyFill="1"/>
    <xf numFmtId="0" fontId="11" fillId="3" borderId="0" xfId="0" applyFont="1" applyFill="1"/>
    <xf numFmtId="49" fontId="16" fillId="3" borderId="19" xfId="0" applyNumberFormat="1" applyFont="1" applyFill="1" applyBorder="1" applyAlignment="1">
      <alignment horizontal="center" wrapText="1"/>
    </xf>
    <xf numFmtId="0" fontId="13" fillId="3" borderId="27" xfId="0" applyFont="1" applyFill="1" applyBorder="1" applyAlignment="1">
      <alignment horizontal="left" vertical="top" wrapText="1"/>
    </xf>
    <xf numFmtId="0" fontId="12" fillId="3" borderId="27" xfId="0" applyFont="1" applyFill="1" applyBorder="1" applyAlignment="1">
      <alignment vertical="top" wrapText="1"/>
    </xf>
    <xf numFmtId="0" fontId="17" fillId="3" borderId="20" xfId="0" applyFont="1" applyFill="1" applyBorder="1" applyAlignment="1">
      <alignment wrapText="1"/>
    </xf>
    <xf numFmtId="0" fontId="13" fillId="3" borderId="38" xfId="0" applyFont="1" applyFill="1" applyBorder="1" applyAlignment="1">
      <alignment horizontal="left" vertical="top" wrapText="1" indent="1"/>
    </xf>
    <xf numFmtId="0" fontId="12" fillId="3" borderId="38" xfId="0" applyFont="1" applyFill="1" applyBorder="1" applyAlignment="1">
      <alignment vertical="top" wrapText="1"/>
    </xf>
    <xf numFmtId="0" fontId="17" fillId="3" borderId="21" xfId="0" applyFont="1" applyFill="1" applyBorder="1" applyAlignment="1">
      <alignment wrapText="1"/>
    </xf>
    <xf numFmtId="0" fontId="13" fillId="3" borderId="36" xfId="0" applyFont="1" applyFill="1" applyBorder="1" applyAlignment="1">
      <alignment horizontal="left" vertical="top" wrapText="1" indent="1"/>
    </xf>
    <xf numFmtId="0" fontId="12" fillId="3" borderId="36" xfId="0" applyFont="1" applyFill="1" applyBorder="1" applyAlignment="1">
      <alignment vertical="top" wrapText="1"/>
    </xf>
    <xf numFmtId="0" fontId="13" fillId="3" borderId="28" xfId="0" applyFont="1" applyFill="1" applyBorder="1" applyAlignment="1">
      <alignment horizontal="left" vertical="top" wrapText="1" indent="1"/>
    </xf>
    <xf numFmtId="0" fontId="12" fillId="3" borderId="28" xfId="0" applyFont="1" applyFill="1" applyBorder="1" applyAlignment="1">
      <alignment vertical="top" wrapText="1"/>
    </xf>
    <xf numFmtId="0" fontId="13" fillId="3" borderId="29" xfId="0" applyFont="1" applyFill="1" applyBorder="1" applyAlignment="1">
      <alignment horizontal="left" vertical="top" wrapText="1" indent="1"/>
    </xf>
    <xf numFmtId="0" fontId="12" fillId="3" borderId="29" xfId="0" applyFont="1" applyFill="1" applyBorder="1" applyAlignment="1">
      <alignment vertical="top" wrapText="1"/>
    </xf>
    <xf numFmtId="0" fontId="17" fillId="3" borderId="37" xfId="0" applyFont="1" applyFill="1" applyBorder="1" applyAlignment="1">
      <alignment wrapText="1"/>
    </xf>
    <xf numFmtId="0" fontId="13" fillId="3" borderId="23" xfId="0" applyFont="1" applyFill="1" applyBorder="1" applyAlignment="1">
      <alignment vertical="top" wrapText="1"/>
    </xf>
    <xf numFmtId="0" fontId="12" fillId="3" borderId="23" xfId="0" applyFont="1" applyFill="1" applyBorder="1" applyAlignment="1">
      <alignment vertical="top" wrapText="1"/>
    </xf>
    <xf numFmtId="0" fontId="17" fillId="3" borderId="12" xfId="0" applyFont="1" applyFill="1" applyBorder="1" applyAlignment="1">
      <alignment wrapText="1"/>
    </xf>
    <xf numFmtId="0" fontId="13" fillId="3" borderId="24" xfId="0" applyFont="1" applyFill="1" applyBorder="1" applyAlignment="1">
      <alignment vertical="top" wrapText="1"/>
    </xf>
    <xf numFmtId="0" fontId="12" fillId="3" borderId="24" xfId="0" applyFont="1" applyFill="1" applyBorder="1" applyAlignment="1">
      <alignment vertical="top" wrapText="1"/>
    </xf>
    <xf numFmtId="0" fontId="17" fillId="3" borderId="26" xfId="0" applyFont="1" applyFill="1" applyBorder="1" applyAlignment="1">
      <alignment wrapText="1"/>
    </xf>
    <xf numFmtId="0" fontId="13" fillId="3" borderId="25" xfId="0" applyFont="1" applyFill="1" applyBorder="1" applyAlignment="1">
      <alignment vertical="top" wrapText="1"/>
    </xf>
    <xf numFmtId="0" fontId="12" fillId="3" borderId="25" xfId="0" applyFont="1" applyFill="1" applyBorder="1" applyAlignment="1">
      <alignment vertical="top" wrapText="1"/>
    </xf>
    <xf numFmtId="0" fontId="0" fillId="3" borderId="3" xfId="0" applyFill="1" applyBorder="1"/>
    <xf numFmtId="0" fontId="13" fillId="3" borderId="34" xfId="0" applyFont="1" applyFill="1" applyBorder="1" applyAlignment="1">
      <alignment vertical="top" wrapText="1"/>
    </xf>
    <xf numFmtId="0" fontId="12" fillId="3" borderId="34" xfId="0" applyFont="1" applyFill="1" applyBorder="1" applyAlignment="1">
      <alignment vertical="top" wrapText="1"/>
    </xf>
    <xf numFmtId="0" fontId="12" fillId="3" borderId="39" xfId="0" applyFont="1" applyFill="1" applyBorder="1" applyAlignment="1">
      <alignment vertical="top" wrapText="1"/>
    </xf>
    <xf numFmtId="0" fontId="13" fillId="3" borderId="12" xfId="0" applyFont="1" applyFill="1" applyBorder="1" applyAlignment="1">
      <alignment vertical="top" wrapText="1"/>
    </xf>
    <xf numFmtId="0" fontId="13" fillId="3" borderId="28" xfId="0" applyFont="1" applyFill="1" applyBorder="1" applyAlignment="1">
      <alignment horizontal="left" vertical="top" indent="1"/>
    </xf>
    <xf numFmtId="0" fontId="12" fillId="3" borderId="40" xfId="0" applyFont="1" applyFill="1" applyBorder="1" applyAlignment="1">
      <alignment vertical="top" wrapText="1"/>
    </xf>
    <xf numFmtId="0" fontId="17" fillId="3" borderId="26" xfId="0" applyFont="1" applyFill="1" applyBorder="1" applyAlignment="1">
      <alignment vertical="top" wrapText="1"/>
    </xf>
    <xf numFmtId="0" fontId="12" fillId="3" borderId="42" xfId="0" applyFont="1" applyFill="1" applyBorder="1" applyAlignment="1">
      <alignment vertical="top" wrapText="1"/>
    </xf>
    <xf numFmtId="0" fontId="12" fillId="3" borderId="43" xfId="0" applyFont="1" applyFill="1" applyBorder="1" applyAlignment="1">
      <alignment vertical="top" wrapText="1"/>
    </xf>
    <xf numFmtId="0" fontId="13" fillId="3" borderId="35" xfId="0" applyFont="1" applyFill="1" applyBorder="1" applyAlignment="1">
      <alignment horizontal="left" vertical="top" wrapText="1" indent="1"/>
    </xf>
    <xf numFmtId="0" fontId="12" fillId="3" borderId="35" xfId="0" applyFont="1" applyFill="1" applyBorder="1" applyAlignment="1">
      <alignment vertical="top" wrapText="1"/>
    </xf>
    <xf numFmtId="0" fontId="12" fillId="3" borderId="41" xfId="0" applyFont="1" applyFill="1" applyBorder="1" applyAlignment="1">
      <alignment vertical="top" wrapText="1"/>
    </xf>
    <xf numFmtId="0" fontId="13" fillId="3" borderId="27" xfId="0" applyFont="1" applyFill="1" applyBorder="1" applyAlignment="1">
      <alignment vertical="top" wrapText="1"/>
    </xf>
    <xf numFmtId="0" fontId="13" fillId="3" borderId="33" xfId="0" applyFont="1" applyFill="1" applyBorder="1" applyAlignment="1">
      <alignment vertical="top" wrapText="1"/>
    </xf>
    <xf numFmtId="0" fontId="17" fillId="3" borderId="21" xfId="0" applyFont="1" applyFill="1" applyBorder="1" applyAlignment="1">
      <alignment vertical="top" wrapText="1"/>
    </xf>
    <xf numFmtId="0" fontId="0" fillId="3" borderId="41" xfId="0" applyFill="1" applyBorder="1"/>
    <xf numFmtId="0" fontId="0" fillId="3" borderId="21" xfId="0" applyFill="1" applyBorder="1" applyAlignment="1">
      <alignment vertical="top" wrapText="1"/>
    </xf>
    <xf numFmtId="0" fontId="13" fillId="3" borderId="27" xfId="0" applyFont="1" applyFill="1" applyBorder="1" applyAlignment="1">
      <alignment horizontal="left" wrapText="1"/>
    </xf>
    <xf numFmtId="0" fontId="12" fillId="3" borderId="44" xfId="0" applyFont="1" applyFill="1" applyBorder="1" applyAlignment="1">
      <alignment vertical="top" wrapText="1"/>
    </xf>
    <xf numFmtId="0" fontId="13" fillId="3" borderId="28" xfId="0" applyFont="1" applyFill="1" applyBorder="1" applyAlignment="1">
      <alignment vertical="top" wrapText="1"/>
    </xf>
    <xf numFmtId="0" fontId="13" fillId="3" borderId="35" xfId="0" applyFont="1" applyFill="1" applyBorder="1" applyAlignment="1">
      <alignment vertical="top" wrapText="1"/>
    </xf>
    <xf numFmtId="0" fontId="15" fillId="3" borderId="0" xfId="0" applyFont="1" applyFill="1"/>
    <xf numFmtId="0" fontId="0" fillId="3" borderId="45" xfId="0" applyFill="1" applyBorder="1"/>
    <xf numFmtId="0" fontId="14" fillId="3" borderId="46" xfId="0" applyFont="1" applyFill="1" applyBorder="1"/>
    <xf numFmtId="0" fontId="0" fillId="3" borderId="46" xfId="0" applyFill="1" applyBorder="1"/>
    <xf numFmtId="0" fontId="14" fillId="3" borderId="0" xfId="0" applyFont="1" applyFill="1"/>
    <xf numFmtId="0" fontId="0" fillId="3" borderId="2" xfId="0" applyFill="1" applyBorder="1"/>
    <xf numFmtId="0" fontId="16" fillId="3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6" fillId="3" borderId="19" xfId="0" applyFont="1" applyFill="1" applyBorder="1" applyAlignment="1">
      <alignment horizontal="center" wrapText="1"/>
    </xf>
    <xf numFmtId="0" fontId="16" fillId="3" borderId="20" xfId="0" applyFont="1" applyFill="1" applyBorder="1" applyAlignment="1">
      <alignment horizontal="center" wrapText="1"/>
    </xf>
    <xf numFmtId="0" fontId="16" fillId="3" borderId="20" xfId="0" applyFont="1" applyFill="1" applyBorder="1" applyAlignment="1">
      <alignment horizontal="left" vertical="center" wrapText="1"/>
    </xf>
    <xf numFmtId="49" fontId="16" fillId="3" borderId="19" xfId="0" applyNumberFormat="1" applyFont="1" applyFill="1" applyBorder="1" applyAlignment="1">
      <alignment horizontal="center" vertical="center" wrapText="1"/>
    </xf>
    <xf numFmtId="49" fontId="16" fillId="8" borderId="20" xfId="0" applyNumberFormat="1" applyFont="1" applyFill="1" applyBorder="1" applyAlignment="1">
      <alignment horizontal="center" wrapText="1"/>
    </xf>
    <xf numFmtId="0" fontId="13" fillId="3" borderId="50" xfId="0" applyFont="1" applyFill="1" applyBorder="1" applyAlignment="1">
      <alignment vertical="top" wrapText="1"/>
    </xf>
    <xf numFmtId="0" fontId="12" fillId="3" borderId="50" xfId="0" applyFont="1" applyFill="1" applyBorder="1" applyAlignment="1">
      <alignment vertical="top" wrapText="1"/>
    </xf>
    <xf numFmtId="0" fontId="12" fillId="8" borderId="20" xfId="0" applyFont="1" applyFill="1" applyBorder="1" applyAlignment="1">
      <alignment vertical="top" wrapText="1"/>
    </xf>
    <xf numFmtId="0" fontId="16" fillId="3" borderId="20" xfId="0" applyFont="1" applyFill="1" applyBorder="1" applyAlignment="1">
      <alignment horizontal="left" vertical="top" wrapText="1" indent="1"/>
    </xf>
    <xf numFmtId="0" fontId="16" fillId="3" borderId="21" xfId="0" applyFont="1" applyFill="1" applyBorder="1" applyAlignment="1">
      <alignment horizontal="left" vertical="top" wrapText="1" indent="1"/>
    </xf>
    <xf numFmtId="0" fontId="17" fillId="3" borderId="51" xfId="0" applyFont="1" applyFill="1" applyBorder="1" applyAlignment="1">
      <alignment wrapText="1"/>
    </xf>
    <xf numFmtId="0" fontId="16" fillId="3" borderId="33" xfId="0" applyFont="1" applyFill="1" applyBorder="1" applyAlignment="1">
      <alignment horizontal="left" vertical="top" wrapText="1" indent="1"/>
    </xf>
    <xf numFmtId="0" fontId="17" fillId="3" borderId="51" xfId="0" applyFont="1" applyFill="1" applyBorder="1" applyAlignment="1">
      <alignment vertical="top" wrapText="1"/>
    </xf>
    <xf numFmtId="0" fontId="16" fillId="3" borderId="36" xfId="0" applyFont="1" applyFill="1" applyBorder="1" applyAlignment="1">
      <alignment horizontal="left" vertical="top" wrapText="1"/>
    </xf>
    <xf numFmtId="0" fontId="12" fillId="8" borderId="36" xfId="0" applyFont="1" applyFill="1" applyBorder="1" applyAlignment="1">
      <alignment vertical="top" wrapText="1"/>
    </xf>
    <xf numFmtId="0" fontId="16" fillId="3" borderId="20" xfId="0" applyFont="1" applyFill="1" applyBorder="1" applyAlignment="1">
      <alignment horizontal="left" vertical="top" indent="1"/>
    </xf>
    <xf numFmtId="0" fontId="13" fillId="3" borderId="26" xfId="0" applyFont="1" applyFill="1" applyBorder="1" applyAlignment="1">
      <alignment vertical="top" wrapText="1"/>
    </xf>
    <xf numFmtId="0" fontId="12" fillId="3" borderId="26" xfId="0" applyFont="1" applyFill="1" applyBorder="1" applyAlignment="1">
      <alignment vertical="top" wrapText="1"/>
    </xf>
    <xf numFmtId="0" fontId="13" fillId="3" borderId="21" xfId="0" applyFont="1" applyFill="1" applyBorder="1" applyAlignment="1">
      <alignment horizontal="left" vertical="top" wrapText="1" indent="1"/>
    </xf>
    <xf numFmtId="0" fontId="12" fillId="3" borderId="21" xfId="0" applyFont="1" applyFill="1" applyBorder="1" applyAlignment="1">
      <alignment vertical="top" wrapText="1"/>
    </xf>
    <xf numFmtId="0" fontId="17" fillId="3" borderId="12" xfId="0" applyFont="1" applyFill="1" applyBorder="1" applyAlignment="1">
      <alignment vertical="top" wrapText="1"/>
    </xf>
    <xf numFmtId="0" fontId="13" fillId="3" borderId="22" xfId="0" applyFont="1" applyFill="1" applyBorder="1" applyAlignment="1">
      <alignment horizontal="left" vertical="top" wrapText="1" indent="1"/>
    </xf>
    <xf numFmtId="0" fontId="12" fillId="3" borderId="22" xfId="0" applyFont="1" applyFill="1" applyBorder="1" applyAlignment="1">
      <alignment vertical="top" wrapText="1"/>
    </xf>
    <xf numFmtId="0" fontId="12" fillId="8" borderId="52" xfId="0" applyFont="1" applyFill="1" applyBorder="1" applyAlignment="1">
      <alignment vertical="top" wrapText="1"/>
    </xf>
    <xf numFmtId="0" fontId="12" fillId="3" borderId="31" xfId="0" applyFont="1" applyFill="1" applyBorder="1" applyAlignment="1">
      <alignment vertical="top" wrapText="1"/>
    </xf>
    <xf numFmtId="0" fontId="12" fillId="3" borderId="32" xfId="0" applyFont="1" applyFill="1" applyBorder="1" applyAlignment="1">
      <alignment vertical="top" wrapText="1"/>
    </xf>
    <xf numFmtId="0" fontId="12" fillId="8" borderId="33" xfId="0" applyFont="1" applyFill="1" applyBorder="1" applyAlignment="1">
      <alignment vertical="top" wrapText="1"/>
    </xf>
    <xf numFmtId="0" fontId="12" fillId="8" borderId="53" xfId="0" applyFont="1" applyFill="1" applyBorder="1" applyAlignment="1">
      <alignment vertical="top" wrapText="1"/>
    </xf>
    <xf numFmtId="0" fontId="16" fillId="3" borderId="21" xfId="0" applyFont="1" applyFill="1" applyBorder="1" applyAlignment="1">
      <alignment horizontal="left" vertical="top" wrapText="1"/>
    </xf>
    <xf numFmtId="0" fontId="12" fillId="8" borderId="21" xfId="0" applyFont="1" applyFill="1" applyBorder="1" applyAlignment="1">
      <alignment vertical="top" wrapText="1"/>
    </xf>
    <xf numFmtId="0" fontId="13" fillId="3" borderId="54" xfId="0" applyFont="1" applyFill="1" applyBorder="1" applyAlignment="1">
      <alignment vertical="top" wrapText="1"/>
    </xf>
    <xf numFmtId="0" fontId="12" fillId="3" borderId="54" xfId="0" applyFont="1" applyFill="1" applyBorder="1" applyAlignment="1">
      <alignment vertical="top" wrapText="1"/>
    </xf>
    <xf numFmtId="0" fontId="13" fillId="3" borderId="51" xfId="0" applyFont="1" applyFill="1" applyBorder="1" applyAlignment="1">
      <alignment vertical="top" wrapText="1"/>
    </xf>
    <xf numFmtId="0" fontId="12" fillId="3" borderId="51" xfId="0" applyFont="1" applyFill="1" applyBorder="1" applyAlignment="1">
      <alignment vertical="top" wrapText="1"/>
    </xf>
    <xf numFmtId="0" fontId="12" fillId="3" borderId="55" xfId="0" applyFont="1" applyFill="1" applyBorder="1" applyAlignment="1">
      <alignment vertical="top" wrapText="1"/>
    </xf>
    <xf numFmtId="0" fontId="13" fillId="3" borderId="21" xfId="0" applyFont="1" applyFill="1" applyBorder="1" applyAlignment="1">
      <alignment vertical="top" wrapText="1"/>
    </xf>
    <xf numFmtId="0" fontId="17" fillId="3" borderId="22" xfId="0" applyFont="1" applyFill="1" applyBorder="1" applyAlignment="1">
      <alignment vertical="top" wrapText="1"/>
    </xf>
    <xf numFmtId="0" fontId="12" fillId="8" borderId="30" xfId="0" applyFont="1" applyFill="1" applyBorder="1" applyAlignment="1">
      <alignment vertical="top" wrapText="1"/>
    </xf>
    <xf numFmtId="0" fontId="12" fillId="8" borderId="31" xfId="0" applyFont="1" applyFill="1" applyBorder="1" applyAlignment="1">
      <alignment vertical="top" wrapText="1"/>
    </xf>
    <xf numFmtId="0" fontId="17" fillId="3" borderId="20" xfId="0" applyFont="1" applyFill="1" applyBorder="1" applyAlignment="1">
      <alignment vertical="top" wrapText="1"/>
    </xf>
    <xf numFmtId="0" fontId="12" fillId="8" borderId="43" xfId="0" applyFont="1" applyFill="1" applyBorder="1" applyAlignment="1">
      <alignment vertical="top" wrapText="1"/>
    </xf>
    <xf numFmtId="0" fontId="12" fillId="8" borderId="38" xfId="0" applyFont="1" applyFill="1" applyBorder="1" applyAlignment="1">
      <alignment vertical="top" wrapText="1"/>
    </xf>
    <xf numFmtId="0" fontId="12" fillId="8" borderId="42" xfId="0" applyFont="1" applyFill="1" applyBorder="1" applyAlignment="1">
      <alignment vertical="top" wrapText="1"/>
    </xf>
    <xf numFmtId="0" fontId="16" fillId="3" borderId="20" xfId="0" applyFont="1" applyFill="1" applyBorder="1" applyAlignment="1">
      <alignment horizontal="left" vertical="top" wrapText="1"/>
    </xf>
    <xf numFmtId="0" fontId="17" fillId="3" borderId="52" xfId="0" applyFont="1" applyFill="1" applyBorder="1" applyAlignment="1">
      <alignment wrapText="1"/>
    </xf>
    <xf numFmtId="0" fontId="12" fillId="3" borderId="57" xfId="0" applyFont="1" applyFill="1" applyBorder="1" applyAlignment="1">
      <alignment vertical="top" wrapText="1"/>
    </xf>
    <xf numFmtId="0" fontId="12" fillId="8" borderId="56" xfId="0" applyFont="1" applyFill="1" applyBorder="1" applyAlignment="1">
      <alignment vertical="top" wrapText="1"/>
    </xf>
    <xf numFmtId="0" fontId="16" fillId="3" borderId="36" xfId="0" applyFont="1" applyFill="1" applyBorder="1" applyAlignment="1">
      <alignment horizontal="left" vertical="top" wrapText="1" indent="1"/>
    </xf>
    <xf numFmtId="0" fontId="12" fillId="3" borderId="58" xfId="0" applyFont="1" applyFill="1" applyBorder="1" applyAlignment="1">
      <alignment vertical="top" wrapText="1"/>
    </xf>
    <xf numFmtId="0" fontId="17" fillId="3" borderId="3" xfId="0" applyFont="1" applyFill="1" applyBorder="1" applyAlignment="1">
      <alignment wrapText="1"/>
    </xf>
    <xf numFmtId="0" fontId="13" fillId="3" borderId="37" xfId="0" applyFont="1" applyFill="1" applyBorder="1" applyAlignment="1">
      <alignment horizontal="left" vertical="top" wrapText="1" indent="1"/>
    </xf>
    <xf numFmtId="0" fontId="12" fillId="3" borderId="37" xfId="0" applyFont="1" applyFill="1" applyBorder="1" applyAlignment="1">
      <alignment vertical="top" wrapText="1"/>
    </xf>
    <xf numFmtId="0" fontId="12" fillId="3" borderId="59" xfId="0" applyFont="1" applyFill="1" applyBorder="1" applyAlignment="1">
      <alignment vertical="top" wrapText="1"/>
    </xf>
    <xf numFmtId="0" fontId="16" fillId="3" borderId="33" xfId="0" applyFont="1" applyFill="1" applyBorder="1" applyAlignment="1">
      <alignment horizontal="left" vertical="top" wrapText="1"/>
    </xf>
    <xf numFmtId="0" fontId="2" fillId="2" borderId="0" xfId="0" applyFont="1" applyFill="1" applyBorder="1" applyAlignment="1" applyProtection="1">
      <alignment horizontal="center"/>
      <protection hidden="1"/>
    </xf>
    <xf numFmtId="0" fontId="4" fillId="10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 applyProtection="1">
      <alignment horizontal="center" shrinkToFit="1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3" fillId="14" borderId="0" xfId="0" applyFont="1" applyFill="1" applyProtection="1">
      <protection hidden="1"/>
    </xf>
    <xf numFmtId="0" fontId="2" fillId="15" borderId="1" xfId="0" applyFont="1" applyFill="1" applyBorder="1" applyAlignment="1" applyProtection="1">
      <alignment horizontal="center" shrinkToFit="1"/>
      <protection hidden="1"/>
    </xf>
    <xf numFmtId="0" fontId="2" fillId="6" borderId="15" xfId="0" applyFont="1" applyFill="1" applyBorder="1" applyAlignment="1" applyProtection="1">
      <alignment horizontal="center" shrinkToFit="1"/>
      <protection hidden="1"/>
    </xf>
    <xf numFmtId="0" fontId="20" fillId="6" borderId="15" xfId="0" applyFont="1" applyFill="1" applyBorder="1" applyAlignment="1" applyProtection="1">
      <alignment horizontal="center" vertical="center"/>
      <protection hidden="1"/>
    </xf>
    <xf numFmtId="0" fontId="2" fillId="15" borderId="14" xfId="0" applyFont="1" applyFill="1" applyBorder="1" applyAlignment="1" applyProtection="1">
      <alignment horizontal="center" shrinkToFit="1"/>
      <protection hidden="1"/>
    </xf>
    <xf numFmtId="0" fontId="20" fillId="15" borderId="14" xfId="0" applyFont="1" applyFill="1" applyBorder="1" applyAlignment="1" applyProtection="1">
      <alignment horizontal="center" vertical="center" shrinkToFit="1"/>
      <protection hidden="1"/>
    </xf>
    <xf numFmtId="0" fontId="20" fillId="15" borderId="1" xfId="0" applyFont="1" applyFill="1" applyBorder="1" applyAlignment="1" applyProtection="1">
      <alignment horizontal="center" vertical="center" shrinkToFit="1"/>
      <protection hidden="1"/>
    </xf>
    <xf numFmtId="0" fontId="2" fillId="10" borderId="15" xfId="0" applyFont="1" applyFill="1" applyBorder="1" applyAlignment="1" applyProtection="1">
      <alignment horizontal="center"/>
      <protection hidden="1"/>
    </xf>
    <xf numFmtId="0" fontId="20" fillId="10" borderId="15" xfId="0" applyFont="1" applyFill="1" applyBorder="1" applyAlignment="1" applyProtection="1">
      <alignment horizontal="center" vertical="center"/>
      <protection hidden="1"/>
    </xf>
    <xf numFmtId="0" fontId="6" fillId="4" borderId="0" xfId="0" applyFont="1" applyFill="1" applyAlignment="1" applyProtection="1">
      <alignment vertical="center" shrinkToFit="1"/>
      <protection hidden="1"/>
    </xf>
    <xf numFmtId="0" fontId="6" fillId="4" borderId="0" xfId="0" applyFont="1" applyFill="1" applyProtection="1">
      <protection hidden="1"/>
    </xf>
    <xf numFmtId="0" fontId="22" fillId="7" borderId="0" xfId="0" applyFont="1" applyFill="1" applyBorder="1" applyProtection="1">
      <protection hidden="1"/>
    </xf>
    <xf numFmtId="0" fontId="23" fillId="7" borderId="0" xfId="0" applyFont="1" applyFill="1" applyBorder="1" applyProtection="1">
      <protection hidden="1"/>
    </xf>
    <xf numFmtId="0" fontId="24" fillId="7" borderId="0" xfId="0" applyFont="1" applyFill="1" applyBorder="1" applyProtection="1">
      <protection hidden="1"/>
    </xf>
    <xf numFmtId="0" fontId="25" fillId="7" borderId="0" xfId="0" applyFont="1" applyFill="1" applyBorder="1" applyProtection="1"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3" fillId="11" borderId="14" xfId="0" applyFont="1" applyFill="1" applyBorder="1" applyAlignment="1" applyProtection="1">
      <alignment horizontal="center" vertical="center" shrinkToFit="1"/>
      <protection hidden="1"/>
    </xf>
    <xf numFmtId="0" fontId="3" fillId="11" borderId="1" xfId="0" applyFont="1" applyFill="1" applyBorder="1" applyAlignment="1" applyProtection="1">
      <alignment horizontal="center" vertical="center" shrinkToFit="1"/>
      <protection hidden="1"/>
    </xf>
    <xf numFmtId="0" fontId="3" fillId="5" borderId="1" xfId="0" applyFont="1" applyFill="1" applyBorder="1" applyAlignment="1" applyProtection="1">
      <alignment horizontal="center" vertical="center" shrinkToFit="1"/>
      <protection hidden="1"/>
    </xf>
    <xf numFmtId="2" fontId="3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3" fillId="2" borderId="1" xfId="0" applyFont="1" applyFill="1" applyBorder="1" applyAlignment="1" applyProtection="1">
      <alignment horizontal="center" vertical="center" shrinkToFit="1"/>
      <protection hidden="1"/>
    </xf>
    <xf numFmtId="0" fontId="6" fillId="14" borderId="0" xfId="0" applyFont="1" applyFill="1" applyProtection="1">
      <protection hidden="1"/>
    </xf>
    <xf numFmtId="0" fontId="3" fillId="14" borderId="0" xfId="0" applyFont="1" applyFill="1" applyAlignment="1" applyProtection="1">
      <alignment vertical="center" shrinkToFit="1"/>
      <protection hidden="1"/>
    </xf>
    <xf numFmtId="0" fontId="6" fillId="14" borderId="0" xfId="0" applyFont="1" applyFill="1" applyAlignment="1" applyProtection="1">
      <alignment vertical="center" shrinkToFit="1"/>
      <protection hidden="1"/>
    </xf>
    <xf numFmtId="0" fontId="28" fillId="14" borderId="0" xfId="0" applyFont="1" applyFill="1" applyAlignment="1" applyProtection="1">
      <alignment horizontal="center" vertical="center" shrinkToFit="1"/>
      <protection hidden="1"/>
    </xf>
    <xf numFmtId="1" fontId="3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28" fillId="8" borderId="1" xfId="0" applyFont="1" applyFill="1" applyBorder="1" applyAlignment="1" applyProtection="1">
      <alignment horizontal="center" vertical="center" shrinkToFit="1"/>
      <protection locked="0" hidden="1"/>
    </xf>
    <xf numFmtId="0" fontId="28" fillId="14" borderId="1" xfId="0" applyFont="1" applyFill="1" applyBorder="1" applyAlignment="1" applyProtection="1">
      <alignment horizontal="center" vertical="center" shrinkToFit="1"/>
      <protection hidden="1"/>
    </xf>
    <xf numFmtId="0" fontId="28" fillId="5" borderId="1" xfId="0" applyFont="1" applyFill="1" applyBorder="1" applyAlignment="1" applyProtection="1">
      <alignment horizontal="center" vertical="center" shrinkToFit="1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20" fillId="6" borderId="1" xfId="0" applyFont="1" applyFill="1" applyBorder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3" fillId="16" borderId="14" xfId="0" applyFont="1" applyFill="1" applyBorder="1" applyAlignment="1" applyProtection="1">
      <alignment horizontal="center" vertical="center" shrinkToFit="1"/>
      <protection locked="0" hidden="1"/>
    </xf>
    <xf numFmtId="0" fontId="3" fillId="16" borderId="1" xfId="0" applyFont="1" applyFill="1" applyBorder="1" applyAlignment="1" applyProtection="1">
      <alignment horizontal="center" vertical="center" shrinkToFit="1"/>
      <protection locked="0" hidden="1"/>
    </xf>
    <xf numFmtId="0" fontId="3" fillId="16" borderId="15" xfId="0" applyFont="1" applyFill="1" applyBorder="1" applyAlignment="1" applyProtection="1">
      <alignment horizontal="center" vertical="center" shrinkToFit="1"/>
      <protection locked="0"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5" fillId="9" borderId="1" xfId="0" applyFont="1" applyFill="1" applyBorder="1" applyAlignment="1" applyProtection="1">
      <alignment horizontal="left" vertical="center" shrinkToFit="1"/>
      <protection hidden="1"/>
    </xf>
    <xf numFmtId="1" fontId="3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Font="1" applyFill="1"/>
    <xf numFmtId="0" fontId="0" fillId="0" borderId="0" xfId="0" applyFill="1"/>
    <xf numFmtId="0" fontId="17" fillId="3" borderId="69" xfId="0" applyFont="1" applyFill="1" applyBorder="1" applyAlignment="1">
      <alignment vertical="top" wrapText="1"/>
    </xf>
    <xf numFmtId="0" fontId="0" fillId="0" borderId="70" xfId="0" applyFill="1" applyBorder="1"/>
    <xf numFmtId="0" fontId="0" fillId="3" borderId="71" xfId="0" applyFill="1" applyBorder="1"/>
    <xf numFmtId="0" fontId="2" fillId="4" borderId="0" xfId="0" applyFont="1" applyFill="1" applyBorder="1" applyAlignment="1" applyProtection="1">
      <protection hidden="1"/>
    </xf>
    <xf numFmtId="0" fontId="29" fillId="7" borderId="0" xfId="0" applyFont="1" applyFill="1" applyBorder="1" applyProtection="1">
      <protection hidden="1"/>
    </xf>
    <xf numFmtId="0" fontId="31" fillId="7" borderId="0" xfId="0" applyFont="1" applyFill="1" applyBorder="1" applyProtection="1">
      <protection hidden="1"/>
    </xf>
    <xf numFmtId="0" fontId="0" fillId="17" borderId="0" xfId="0" applyFill="1"/>
    <xf numFmtId="0" fontId="16" fillId="3" borderId="19" xfId="0" applyFont="1" applyFill="1" applyBorder="1" applyAlignment="1">
      <alignment horizontal="center" vertical="center" shrinkToFit="1"/>
    </xf>
    <xf numFmtId="0" fontId="30" fillId="7" borderId="0" xfId="0" applyFont="1" applyFill="1" applyBorder="1" applyAlignment="1" applyProtection="1">
      <alignment horizontal="left" vertical="top" wrapText="1"/>
      <protection hidden="1"/>
    </xf>
    <xf numFmtId="0" fontId="7" fillId="3" borderId="13" xfId="0" applyFont="1" applyFill="1" applyBorder="1" applyAlignment="1" applyProtection="1">
      <alignment horizontal="left"/>
      <protection locked="0" hidden="1"/>
    </xf>
    <xf numFmtId="0" fontId="7" fillId="3" borderId="0" xfId="0" applyFont="1" applyFill="1" applyBorder="1" applyAlignment="1" applyProtection="1">
      <alignment horizontal="center"/>
      <protection locked="0" hidden="1"/>
    </xf>
    <xf numFmtId="0" fontId="7" fillId="4" borderId="0" xfId="0" applyFont="1" applyFill="1" applyBorder="1" applyAlignment="1" applyProtection="1">
      <alignment horizontal="center"/>
      <protection hidden="1"/>
    </xf>
    <xf numFmtId="0" fontId="8" fillId="4" borderId="12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10" xfId="0" applyFont="1" applyFill="1" applyBorder="1" applyAlignment="1" applyProtection="1">
      <alignment horizontal="center"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8" fillId="4" borderId="1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9" xfId="0" applyFont="1" applyFill="1" applyBorder="1" applyAlignment="1" applyProtection="1">
      <alignment horizontal="center" vertical="center"/>
      <protection hidden="1"/>
    </xf>
    <xf numFmtId="49" fontId="7" fillId="3" borderId="0" xfId="0" applyNumberFormat="1" applyFont="1" applyFill="1" applyBorder="1" applyAlignment="1" applyProtection="1">
      <alignment horizontal="left"/>
      <protection locked="0" hidden="1"/>
    </xf>
    <xf numFmtId="0" fontId="8" fillId="4" borderId="4" xfId="0" applyFont="1" applyFill="1" applyBorder="1" applyAlignment="1" applyProtection="1">
      <alignment horizontal="center"/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8" fillId="4" borderId="7" xfId="0" applyFont="1" applyFill="1" applyBorder="1" applyAlignment="1" applyProtection="1">
      <alignment horizontal="center"/>
      <protection hidden="1"/>
    </xf>
    <xf numFmtId="2" fontId="9" fillId="4" borderId="4" xfId="0" applyNumberFormat="1" applyFont="1" applyFill="1" applyBorder="1" applyAlignment="1" applyProtection="1">
      <alignment horizontal="center"/>
      <protection hidden="1"/>
    </xf>
    <xf numFmtId="0" fontId="9" fillId="4" borderId="5" xfId="0" applyFont="1" applyFill="1" applyBorder="1" applyAlignment="1" applyProtection="1">
      <alignment horizontal="center"/>
      <protection hidden="1"/>
    </xf>
    <xf numFmtId="0" fontId="9" fillId="4" borderId="7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2" fillId="9" borderId="0" xfId="0" applyFont="1" applyFill="1" applyBorder="1" applyAlignment="1" applyProtection="1">
      <alignment horizontal="center"/>
      <protection hidden="1"/>
    </xf>
    <xf numFmtId="0" fontId="4" fillId="14" borderId="1" xfId="0" applyFont="1" applyFill="1" applyBorder="1" applyAlignment="1">
      <alignment horizontal="center" vertical="center" textRotation="90" wrapText="1"/>
    </xf>
    <xf numFmtId="0" fontId="2" fillId="14" borderId="14" xfId="0" applyFont="1" applyFill="1" applyBorder="1" applyAlignment="1" applyProtection="1">
      <alignment horizontal="center"/>
      <protection hidden="1"/>
    </xf>
    <xf numFmtId="0" fontId="2" fillId="14" borderId="1" xfId="0" applyFont="1" applyFill="1" applyBorder="1" applyAlignment="1" applyProtection="1">
      <alignment horizontal="center"/>
      <protection hidden="1"/>
    </xf>
    <xf numFmtId="0" fontId="18" fillId="15" borderId="66" xfId="0" applyFont="1" applyFill="1" applyBorder="1" applyAlignment="1" applyProtection="1">
      <alignment horizontal="center"/>
      <protection hidden="1"/>
    </xf>
    <xf numFmtId="0" fontId="18" fillId="15" borderId="67" xfId="0" applyFont="1" applyFill="1" applyBorder="1" applyAlignment="1" applyProtection="1">
      <alignment horizontal="center"/>
      <protection hidden="1"/>
    </xf>
    <xf numFmtId="0" fontId="18" fillId="15" borderId="68" xfId="0" applyFont="1" applyFill="1" applyBorder="1" applyAlignment="1" applyProtection="1">
      <alignment horizontal="center"/>
      <protection hidden="1"/>
    </xf>
    <xf numFmtId="0" fontId="18" fillId="12" borderId="63" xfId="0" applyFont="1" applyFill="1" applyBorder="1" applyAlignment="1" applyProtection="1">
      <alignment horizontal="center"/>
      <protection hidden="1"/>
    </xf>
    <xf numFmtId="0" fontId="18" fillId="12" borderId="64" xfId="0" applyFont="1" applyFill="1" applyBorder="1" applyAlignment="1" applyProtection="1">
      <alignment horizontal="center"/>
      <protection hidden="1"/>
    </xf>
    <xf numFmtId="0" fontId="18" fillId="12" borderId="65" xfId="0" applyFont="1" applyFill="1" applyBorder="1" applyAlignment="1" applyProtection="1">
      <alignment horizontal="center"/>
      <protection hidden="1"/>
    </xf>
    <xf numFmtId="0" fontId="18" fillId="10" borderId="63" xfId="0" applyFont="1" applyFill="1" applyBorder="1" applyAlignment="1" applyProtection="1">
      <alignment horizontal="center"/>
      <protection hidden="1"/>
    </xf>
    <xf numFmtId="0" fontId="18" fillId="10" borderId="64" xfId="0" applyFont="1" applyFill="1" applyBorder="1" applyAlignment="1" applyProtection="1">
      <alignment horizontal="center"/>
      <protection hidden="1"/>
    </xf>
    <xf numFmtId="0" fontId="18" fillId="10" borderId="65" xfId="0" applyFont="1" applyFill="1" applyBorder="1" applyAlignment="1" applyProtection="1">
      <alignment horizontal="center"/>
      <protection hidden="1"/>
    </xf>
    <xf numFmtId="0" fontId="20" fillId="14" borderId="14" xfId="0" applyFont="1" applyFill="1" applyBorder="1" applyAlignment="1" applyProtection="1">
      <alignment horizontal="center" vertical="center"/>
      <protection hidden="1"/>
    </xf>
    <xf numFmtId="0" fontId="20" fillId="14" borderId="1" xfId="0" applyFont="1" applyFill="1" applyBorder="1" applyAlignment="1" applyProtection="1">
      <alignment horizontal="center" vertical="center"/>
      <protection hidden="1"/>
    </xf>
    <xf numFmtId="0" fontId="4" fillId="14" borderId="14" xfId="0" applyFont="1" applyFill="1" applyBorder="1" applyAlignment="1">
      <alignment horizontal="center" vertical="center" textRotation="90" wrapText="1"/>
    </xf>
    <xf numFmtId="0" fontId="4" fillId="15" borderId="1" xfId="0" applyFont="1" applyFill="1" applyBorder="1" applyAlignment="1">
      <alignment horizontal="center" vertical="center" textRotation="90" wrapText="1"/>
    </xf>
    <xf numFmtId="0" fontId="4" fillId="15" borderId="15" xfId="0" applyFont="1" applyFill="1" applyBorder="1" applyAlignment="1">
      <alignment horizontal="center" vertical="center" textRotation="90" wrapText="1"/>
    </xf>
    <xf numFmtId="0" fontId="4" fillId="12" borderId="15" xfId="0" applyFont="1" applyFill="1" applyBorder="1" applyAlignment="1">
      <alignment horizontal="center" vertical="center" textRotation="90" wrapText="1"/>
    </xf>
    <xf numFmtId="0" fontId="4" fillId="10" borderId="15" xfId="0" applyFont="1" applyFill="1" applyBorder="1" applyAlignment="1">
      <alignment horizontal="center" vertical="center" textRotation="90" wrapText="1"/>
    </xf>
    <xf numFmtId="0" fontId="4" fillId="15" borderId="14" xfId="0" applyFont="1" applyFill="1" applyBorder="1" applyAlignment="1">
      <alignment horizontal="center" vertical="center" textRotation="90" wrapText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3" xfId="0" applyFont="1" applyFill="1" applyBorder="1" applyAlignment="1" applyProtection="1">
      <alignment horizontal="center" vertical="center" wrapText="1"/>
      <protection hidden="1"/>
    </xf>
    <xf numFmtId="0" fontId="20" fillId="6" borderId="1" xfId="0" applyFont="1" applyFill="1" applyBorder="1" applyAlignment="1" applyProtection="1">
      <alignment horizontal="center" vertical="center"/>
      <protection hidden="1"/>
    </xf>
    <xf numFmtId="0" fontId="20" fillId="12" borderId="14" xfId="0" applyFont="1" applyFill="1" applyBorder="1" applyAlignment="1" applyProtection="1">
      <alignment horizontal="center" vertical="center"/>
      <protection hidden="1"/>
    </xf>
    <xf numFmtId="0" fontId="20" fillId="12" borderId="1" xfId="0" applyFont="1" applyFill="1" applyBorder="1" applyAlignment="1" applyProtection="1">
      <alignment horizontal="center" vertical="center"/>
      <protection hidden="1"/>
    </xf>
    <xf numFmtId="0" fontId="20" fillId="12" borderId="15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>
      <alignment horizontal="center" vertical="center" textRotation="90" wrapText="1"/>
    </xf>
    <xf numFmtId="0" fontId="4" fillId="6" borderId="15" xfId="0" applyFont="1" applyFill="1" applyBorder="1" applyAlignment="1">
      <alignment horizontal="center" vertical="center" textRotation="90" wrapText="1"/>
    </xf>
    <xf numFmtId="0" fontId="4" fillId="12" borderId="14" xfId="0" applyFont="1" applyFill="1" applyBorder="1" applyAlignment="1">
      <alignment horizontal="center" vertical="center" textRotation="90" wrapText="1"/>
    </xf>
    <xf numFmtId="0" fontId="4" fillId="12" borderId="1" xfId="0" applyFont="1" applyFill="1" applyBorder="1" applyAlignment="1">
      <alignment horizontal="center" vertical="center" textRotation="90" wrapText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4" fillId="6" borderId="14" xfId="0" applyFont="1" applyFill="1" applyBorder="1" applyAlignment="1">
      <alignment horizontal="center" vertical="center" textRotation="90" wrapText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0" fillId="6" borderId="14" xfId="0" applyFont="1" applyFill="1" applyBorder="1" applyAlignment="1" applyProtection="1">
      <alignment horizontal="center" vertical="center"/>
      <protection hidden="1"/>
    </xf>
    <xf numFmtId="0" fontId="20" fillId="10" borderId="14" xfId="0" applyFont="1" applyFill="1" applyBorder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textRotation="90" wrapText="1"/>
    </xf>
    <xf numFmtId="0" fontId="4" fillId="10" borderId="14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shrinkToFit="1"/>
      <protection hidden="1"/>
    </xf>
    <xf numFmtId="0" fontId="18" fillId="6" borderId="63" xfId="0" applyFont="1" applyFill="1" applyBorder="1" applyAlignment="1" applyProtection="1">
      <alignment horizontal="center"/>
      <protection hidden="1"/>
    </xf>
    <xf numFmtId="0" fontId="18" fillId="6" borderId="64" xfId="0" applyFont="1" applyFill="1" applyBorder="1" applyAlignment="1" applyProtection="1">
      <alignment horizontal="center"/>
      <protection hidden="1"/>
    </xf>
    <xf numFmtId="0" fontId="18" fillId="6" borderId="65" xfId="0" applyFont="1" applyFill="1" applyBorder="1" applyAlignment="1" applyProtection="1">
      <alignment horizontal="center"/>
      <protection hidden="1"/>
    </xf>
    <xf numFmtId="0" fontId="2" fillId="12" borderId="14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/>
      <protection hidden="1"/>
    </xf>
    <xf numFmtId="0" fontId="2" fillId="12" borderId="15" xfId="0" applyFont="1" applyFill="1" applyBorder="1" applyAlignment="1" applyProtection="1">
      <alignment horizontal="center"/>
      <protection hidden="1"/>
    </xf>
    <xf numFmtId="0" fontId="2" fillId="10" borderId="14" xfId="0" applyFont="1" applyFill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2" fillId="15" borderId="1" xfId="0" applyFont="1" applyFill="1" applyBorder="1" applyAlignment="1" applyProtection="1">
      <alignment horizontal="center"/>
      <protection hidden="1"/>
    </xf>
    <xf numFmtId="0" fontId="20" fillId="15" borderId="1" xfId="0" applyFont="1" applyFill="1" applyBorder="1" applyAlignment="1" applyProtection="1">
      <alignment horizontal="center" vertical="center" shrinkToFit="1"/>
      <protection hidden="1"/>
    </xf>
    <xf numFmtId="0" fontId="2" fillId="15" borderId="1" xfId="0" applyFont="1" applyFill="1" applyBorder="1" applyAlignment="1" applyProtection="1">
      <alignment horizontal="center" shrinkToFit="1"/>
      <protection hidden="1"/>
    </xf>
    <xf numFmtId="0" fontId="2" fillId="15" borderId="15" xfId="0" applyFont="1" applyFill="1" applyBorder="1" applyAlignment="1" applyProtection="1">
      <alignment horizontal="center" shrinkToFit="1"/>
      <protection hidden="1"/>
    </xf>
    <xf numFmtId="0" fontId="20" fillId="15" borderId="15" xfId="0" applyFont="1" applyFill="1" applyBorder="1" applyAlignment="1" applyProtection="1">
      <alignment horizontal="center" vertical="center" shrinkToFi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0" fillId="14" borderId="4" xfId="0" applyFont="1" applyFill="1" applyBorder="1" applyAlignment="1" applyProtection="1">
      <alignment horizontal="center" vertical="center"/>
      <protection hidden="1"/>
    </xf>
    <xf numFmtId="0" fontId="4" fillId="14" borderId="4" xfId="0" applyFont="1" applyFill="1" applyBorder="1" applyAlignment="1">
      <alignment horizontal="center" vertical="center" textRotation="90" wrapText="1"/>
    </xf>
    <xf numFmtId="0" fontId="18" fillId="14" borderId="66" xfId="0" applyFont="1" applyFill="1" applyBorder="1" applyAlignment="1" applyProtection="1">
      <alignment horizontal="center"/>
      <protection hidden="1"/>
    </xf>
    <xf numFmtId="0" fontId="18" fillId="14" borderId="67" xfId="0" applyFont="1" applyFill="1" applyBorder="1" applyAlignment="1" applyProtection="1">
      <alignment horizontal="center"/>
      <protection hidden="1"/>
    </xf>
    <xf numFmtId="0" fontId="2" fillId="14" borderId="4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3" fillId="14" borderId="1" xfId="0" applyFont="1" applyFill="1" applyBorder="1" applyAlignment="1" applyProtection="1">
      <alignment horizontal="center" vertical="center" wrapText="1"/>
      <protection hidden="1"/>
    </xf>
    <xf numFmtId="0" fontId="28" fillId="14" borderId="1" xfId="0" applyFont="1" applyFill="1" applyBorder="1" applyAlignment="1" applyProtection="1">
      <alignment horizontal="center" wrapText="1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18" fillId="14" borderId="0" xfId="0" applyFont="1" applyFill="1" applyAlignment="1" applyProtection="1">
      <alignment horizontal="center" vertical="center"/>
      <protection hidden="1"/>
    </xf>
    <xf numFmtId="0" fontId="18" fillId="14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18" fillId="6" borderId="1" xfId="0" applyFont="1" applyFill="1" applyBorder="1" applyAlignment="1" applyProtection="1">
      <alignment horizontal="center"/>
      <protection hidden="1"/>
    </xf>
    <xf numFmtId="0" fontId="4" fillId="12" borderId="1" xfId="0" applyFont="1" applyFill="1" applyBorder="1" applyAlignment="1" applyProtection="1">
      <alignment horizontal="center" vertical="center" textRotation="90" wrapText="1"/>
      <protection hidden="1"/>
    </xf>
    <xf numFmtId="0" fontId="28" fillId="12" borderId="1" xfId="0" applyFont="1" applyFill="1" applyBorder="1" applyAlignment="1" applyProtection="1">
      <alignment horizontal="center"/>
      <protection hidden="1"/>
    </xf>
    <xf numFmtId="0" fontId="19" fillId="14" borderId="1" xfId="0" applyFont="1" applyFill="1" applyBorder="1" applyAlignment="1" applyProtection="1">
      <alignment horizontal="center" wrapText="1"/>
      <protection hidden="1"/>
    </xf>
    <xf numFmtId="0" fontId="6" fillId="14" borderId="0" xfId="0" applyFont="1" applyFill="1" applyAlignment="1" applyProtection="1">
      <alignment horizontal="center" vertical="center"/>
      <protection hidden="1"/>
    </xf>
    <xf numFmtId="0" fontId="6" fillId="14" borderId="2" xfId="0" applyFont="1" applyFill="1" applyBorder="1" applyAlignment="1" applyProtection="1">
      <alignment horizontal="center" vertical="center"/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21" fillId="10" borderId="1" xfId="0" applyFont="1" applyFill="1" applyBorder="1" applyAlignment="1" applyProtection="1">
      <alignment horizontal="center" vertical="center" wrapText="1"/>
      <protection hidden="1"/>
    </xf>
    <xf numFmtId="0" fontId="21" fillId="10" borderId="1" xfId="0" applyFont="1" applyFill="1" applyBorder="1" applyAlignment="1" applyProtection="1">
      <alignment horizontal="center" vertical="center" textRotation="90" wrapText="1"/>
      <protection hidden="1"/>
    </xf>
    <xf numFmtId="0" fontId="2" fillId="13" borderId="1" xfId="0" applyFont="1" applyFill="1" applyBorder="1" applyAlignment="1" applyProtection="1">
      <alignment horizontal="center" vertical="center" wrapText="1"/>
      <protection hidden="1"/>
    </xf>
    <xf numFmtId="0" fontId="18" fillId="10" borderId="1" xfId="0" applyFont="1" applyFill="1" applyBorder="1" applyAlignment="1" applyProtection="1">
      <alignment horizontal="center"/>
      <protection hidden="1"/>
    </xf>
    <xf numFmtId="0" fontId="4" fillId="10" borderId="1" xfId="0" applyFont="1" applyFill="1" applyBorder="1" applyAlignment="1" applyProtection="1">
      <alignment horizontal="center" vertical="center" textRotation="90" wrapText="1"/>
      <protection hidden="1"/>
    </xf>
    <xf numFmtId="0" fontId="4" fillId="15" borderId="1" xfId="0" applyFont="1" applyFill="1" applyBorder="1" applyAlignment="1" applyProtection="1">
      <alignment horizontal="center" vertical="center" textRotation="90" wrapText="1"/>
      <protection hidden="1"/>
    </xf>
    <xf numFmtId="0" fontId="28" fillId="15" borderId="1" xfId="0" applyFont="1" applyFill="1" applyBorder="1" applyAlignment="1" applyProtection="1">
      <alignment horizontal="center"/>
      <protection hidden="1"/>
    </xf>
    <xf numFmtId="0" fontId="4" fillId="14" borderId="1" xfId="0" applyFont="1" applyFill="1" applyBorder="1" applyAlignment="1" applyProtection="1">
      <alignment horizontal="center" vertical="center" textRotation="90" wrapText="1"/>
      <protection hidden="1"/>
    </xf>
    <xf numFmtId="0" fontId="28" fillId="14" borderId="1" xfId="0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 wrapText="1" shrinkToFit="1"/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3" fillId="6" borderId="1" xfId="0" applyFont="1" applyFill="1" applyBorder="1" applyAlignment="1" applyProtection="1">
      <alignment horizontal="center" vertical="center" wrapText="1"/>
      <protection hidden="1"/>
    </xf>
    <xf numFmtId="0" fontId="3" fillId="6" borderId="12" xfId="0" applyFont="1" applyFill="1" applyBorder="1" applyAlignment="1" applyProtection="1">
      <alignment horizontal="center" vertical="center" wrapText="1"/>
      <protection hidden="1"/>
    </xf>
    <xf numFmtId="0" fontId="3" fillId="6" borderId="3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/>
      <protection hidden="1"/>
    </xf>
    <xf numFmtId="0" fontId="16" fillId="3" borderId="47" xfId="0" applyFont="1" applyFill="1" applyBorder="1" applyAlignment="1">
      <alignment horizontal="center" vertical="center" wrapText="1"/>
    </xf>
    <xf numFmtId="0" fontId="16" fillId="3" borderId="48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19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4" fillId="14" borderId="4" xfId="0" applyFont="1" applyFill="1" applyBorder="1" applyAlignment="1" applyProtection="1">
      <alignment horizontal="center" vertical="center" textRotation="90" wrapText="1"/>
      <protection hidden="1"/>
    </xf>
    <xf numFmtId="0" fontId="4" fillId="10" borderId="14" xfId="0" applyFont="1" applyFill="1" applyBorder="1" applyAlignment="1" applyProtection="1">
      <alignment horizontal="center" vertical="center" wrapText="1"/>
      <protection hidden="1"/>
    </xf>
    <xf numFmtId="0" fontId="4" fillId="14" borderId="14" xfId="0" applyFont="1" applyFill="1" applyBorder="1" applyAlignment="1" applyProtection="1">
      <alignment horizontal="center" vertical="center" textRotation="90" wrapText="1"/>
      <protection hidden="1"/>
    </xf>
    <xf numFmtId="0" fontId="4" fillId="6" borderId="15" xfId="0" applyFont="1" applyFill="1" applyBorder="1" applyAlignment="1" applyProtection="1">
      <alignment horizontal="center" vertical="center" textRotation="90" wrapText="1"/>
      <protection hidden="1"/>
    </xf>
    <xf numFmtId="0" fontId="4" fillId="12" borderId="14" xfId="0" applyFont="1" applyFill="1" applyBorder="1" applyAlignment="1" applyProtection="1">
      <alignment horizontal="center" vertical="center" textRotation="90" wrapText="1"/>
      <protection hidden="1"/>
    </xf>
    <xf numFmtId="0" fontId="4" fillId="12" borderId="15" xfId="0" applyFont="1" applyFill="1" applyBorder="1" applyAlignment="1" applyProtection="1">
      <alignment horizontal="center" vertical="center" textRotation="90" wrapText="1"/>
      <protection hidden="1"/>
    </xf>
    <xf numFmtId="0" fontId="21" fillId="10" borderId="14" xfId="0" applyFont="1" applyFill="1" applyBorder="1" applyAlignment="1" applyProtection="1">
      <alignment horizontal="center" vertical="center" wrapText="1"/>
      <protection hidden="1"/>
    </xf>
    <xf numFmtId="0" fontId="4" fillId="10" borderId="15" xfId="0" applyFont="1" applyFill="1" applyBorder="1" applyAlignment="1" applyProtection="1">
      <alignment horizontal="center" vertical="center" textRotation="90" wrapText="1"/>
      <protection hidden="1"/>
    </xf>
    <xf numFmtId="0" fontId="4" fillId="15" borderId="14" xfId="0" applyFont="1" applyFill="1" applyBorder="1" applyAlignment="1" applyProtection="1">
      <alignment horizontal="center" vertical="center" textRotation="90" wrapText="1"/>
      <protection hidden="1"/>
    </xf>
    <xf numFmtId="0" fontId="19" fillId="14" borderId="62" xfId="0" applyFont="1" applyFill="1" applyBorder="1" applyAlignment="1" applyProtection="1">
      <alignment horizontal="center" wrapText="1"/>
      <protection hidden="1"/>
    </xf>
    <xf numFmtId="0" fontId="19" fillId="14" borderId="16" xfId="0" applyFont="1" applyFill="1" applyBorder="1" applyAlignment="1" applyProtection="1">
      <alignment horizontal="center" wrapText="1"/>
      <protection hidden="1"/>
    </xf>
    <xf numFmtId="0" fontId="3" fillId="14" borderId="60" xfId="0" applyFont="1" applyFill="1" applyBorder="1" applyAlignment="1" applyProtection="1">
      <alignment horizontal="center" vertical="center" wrapText="1"/>
      <protection hidden="1"/>
    </xf>
    <xf numFmtId="0" fontId="3" fillId="14" borderId="16" xfId="0" applyFont="1" applyFill="1" applyBorder="1" applyAlignment="1" applyProtection="1">
      <alignment horizontal="center" vertical="center" wrapText="1"/>
      <protection hidden="1"/>
    </xf>
    <xf numFmtId="0" fontId="4" fillId="15" borderId="15" xfId="0" applyFont="1" applyFill="1" applyBorder="1" applyAlignment="1" applyProtection="1">
      <alignment horizontal="center" vertical="center" textRotation="90" wrapText="1"/>
      <protection hidden="1"/>
    </xf>
    <xf numFmtId="0" fontId="4" fillId="6" borderId="14" xfId="0" applyFont="1" applyFill="1" applyBorder="1" applyAlignment="1" applyProtection="1">
      <alignment horizontal="center" vertical="center" textRotation="90" wrapText="1"/>
      <protection hidden="1"/>
    </xf>
    <xf numFmtId="0" fontId="14" fillId="3" borderId="0" xfId="0" applyFont="1" applyFill="1" applyAlignment="1">
      <alignment horizontal="center"/>
    </xf>
    <xf numFmtId="0" fontId="16" fillId="3" borderId="19" xfId="0" applyFont="1" applyFill="1" applyBorder="1" applyAlignment="1">
      <alignment horizontal="center" wrapText="1"/>
    </xf>
    <xf numFmtId="0" fontId="16" fillId="3" borderId="20" xfId="0" applyFont="1" applyFill="1" applyBorder="1" applyAlignment="1">
      <alignment horizontal="center" vertical="top" wrapText="1"/>
    </xf>
    <xf numFmtId="0" fontId="16" fillId="3" borderId="21" xfId="0" applyFont="1" applyFill="1" applyBorder="1" applyAlignment="1">
      <alignment horizontal="center" vertical="top" wrapText="1"/>
    </xf>
    <xf numFmtId="0" fontId="16" fillId="3" borderId="22" xfId="0" applyFont="1" applyFill="1" applyBorder="1" applyAlignment="1">
      <alignment horizontal="center" vertical="top" wrapText="1"/>
    </xf>
    <xf numFmtId="0" fontId="16" fillId="3" borderId="30" xfId="0" applyFont="1" applyFill="1" applyBorder="1" applyAlignment="1">
      <alignment horizontal="center" vertical="top" wrapText="1"/>
    </xf>
    <xf numFmtId="0" fontId="16" fillId="3" borderId="31" xfId="0" applyFont="1" applyFill="1" applyBorder="1" applyAlignment="1">
      <alignment horizontal="center" vertical="top" wrapText="1"/>
    </xf>
    <xf numFmtId="0" fontId="16" fillId="3" borderId="32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" xfId="1"/>
  </cellStyles>
  <dxfs count="0"/>
  <tableStyles count="0" defaultTableStyle="TableStyleMedium9" defaultPivotStyle="PivotStyleLight16"/>
  <colors>
    <mruColors>
      <color rgb="FF85FC7C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3</xdr:row>
      <xdr:rowOff>23813</xdr:rowOff>
    </xdr:from>
    <xdr:to>
      <xdr:col>2</xdr:col>
      <xdr:colOff>114300</xdr:colOff>
      <xdr:row>3</xdr:row>
      <xdr:rowOff>542841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945" y="300038"/>
          <a:ext cx="482605" cy="519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752475</xdr:colOff>
      <xdr:row>3</xdr:row>
      <xdr:rowOff>142874</xdr:rowOff>
    </xdr:from>
    <xdr:to>
      <xdr:col>8</xdr:col>
      <xdr:colOff>185778</xdr:colOff>
      <xdr:row>3</xdr:row>
      <xdr:rowOff>571499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895475" y="419099"/>
          <a:ext cx="2576553" cy="428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4</xdr:row>
      <xdr:rowOff>261938</xdr:rowOff>
    </xdr:from>
    <xdr:to>
      <xdr:col>13</xdr:col>
      <xdr:colOff>0</xdr:colOff>
      <xdr:row>4</xdr:row>
      <xdr:rowOff>261938</xdr:rowOff>
    </xdr:to>
    <xdr:cxnSp macro="">
      <xdr:nvCxnSpPr>
        <xdr:cNvPr id="4" name="ตัวเชื่อมต่อตรง 3"/>
        <xdr:cNvCxnSpPr/>
      </xdr:nvCxnSpPr>
      <xdr:spPr>
        <a:xfrm>
          <a:off x="1293812" y="1376363"/>
          <a:ext cx="572611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277813</xdr:colOff>
      <xdr:row>5</xdr:row>
      <xdr:rowOff>254000</xdr:rowOff>
    </xdr:from>
    <xdr:to>
      <xdr:col>12</xdr:col>
      <xdr:colOff>457200</xdr:colOff>
      <xdr:row>5</xdr:row>
      <xdr:rowOff>257175</xdr:rowOff>
    </xdr:to>
    <xdr:cxnSp macro="">
      <xdr:nvCxnSpPr>
        <xdr:cNvPr id="5" name="ตัวเชื่อมต่อตรง 4"/>
        <xdr:cNvCxnSpPr/>
      </xdr:nvCxnSpPr>
      <xdr:spPr>
        <a:xfrm>
          <a:off x="2573338" y="1387475"/>
          <a:ext cx="4037012" cy="3175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6</xdr:row>
      <xdr:rowOff>250882</xdr:rowOff>
    </xdr:from>
    <xdr:to>
      <xdr:col>13</xdr:col>
      <xdr:colOff>6803</xdr:colOff>
      <xdr:row>6</xdr:row>
      <xdr:rowOff>250882</xdr:rowOff>
    </xdr:to>
    <xdr:cxnSp macro="">
      <xdr:nvCxnSpPr>
        <xdr:cNvPr id="6" name="ตัวเชื่อมต่อตรง 5"/>
        <xdr:cNvCxnSpPr/>
      </xdr:nvCxnSpPr>
      <xdr:spPr>
        <a:xfrm>
          <a:off x="782411" y="2070157"/>
          <a:ext cx="624431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5</xdr:row>
      <xdr:rowOff>255985</xdr:rowOff>
    </xdr:from>
    <xdr:to>
      <xdr:col>4</xdr:col>
      <xdr:colOff>38100</xdr:colOff>
      <xdr:row>5</xdr:row>
      <xdr:rowOff>257175</xdr:rowOff>
    </xdr:to>
    <xdr:cxnSp macro="">
      <xdr:nvCxnSpPr>
        <xdr:cNvPr id="7" name="ตัวเชื่อมต่อตรง 6"/>
        <xdr:cNvCxnSpPr/>
      </xdr:nvCxnSpPr>
      <xdr:spPr>
        <a:xfrm>
          <a:off x="619125" y="1389460"/>
          <a:ext cx="1714500" cy="119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981075</xdr:colOff>
      <xdr:row>1</xdr:row>
      <xdr:rowOff>57150</xdr:rowOff>
    </xdr:from>
    <xdr:to>
      <xdr:col>5</xdr:col>
      <xdr:colOff>333375</xdr:colOff>
      <xdr:row>3</xdr:row>
      <xdr:rowOff>19050</xdr:rowOff>
    </xdr:to>
    <xdr:sp macro="" textlink="">
      <xdr:nvSpPr>
        <xdr:cNvPr id="4097" name="AutoShape 1"/>
        <xdr:cNvSpPr>
          <a:spLocks noChangeArrowheads="1"/>
        </xdr:cNvSpPr>
      </xdr:nvSpPr>
      <xdr:spPr bwMode="auto">
        <a:xfrm>
          <a:off x="1666875" y="238125"/>
          <a:ext cx="4800600" cy="32385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แบบประเมินสมรรถนะสำคัญของผู้เรียน</a:t>
          </a:r>
          <a:r>
            <a:rPr lang="th-TH" sz="12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1</xdr:row>
      <xdr:rowOff>38100</xdr:rowOff>
    </xdr:from>
    <xdr:to>
      <xdr:col>5</xdr:col>
      <xdr:colOff>238125</xdr:colOff>
      <xdr:row>3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000250" y="314325"/>
          <a:ext cx="3990975" cy="36195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แบบประเมินสมรรถนะสำคัญของผู้เรียน</a:t>
          </a:r>
          <a:r>
            <a:rPr lang="th-TH" sz="12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38</xdr:row>
      <xdr:rowOff>171450</xdr:rowOff>
    </xdr:from>
    <xdr:to>
      <xdr:col>14</xdr:col>
      <xdr:colOff>333375</xdr:colOff>
      <xdr:row>65</xdr:row>
      <xdr:rowOff>57150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7410450"/>
          <a:ext cx="7724775" cy="50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1</xdr:row>
      <xdr:rowOff>142875</xdr:rowOff>
    </xdr:from>
    <xdr:to>
      <xdr:col>14</xdr:col>
      <xdr:colOff>381000</xdr:colOff>
      <xdr:row>29</xdr:row>
      <xdr:rowOff>28575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333375"/>
          <a:ext cx="8029575" cy="521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447675</xdr:colOff>
      <xdr:row>74</xdr:row>
      <xdr:rowOff>57150</xdr:rowOff>
    </xdr:from>
    <xdr:to>
      <xdr:col>14</xdr:col>
      <xdr:colOff>428625</xdr:colOff>
      <xdr:row>103</xdr:row>
      <xdr:rowOff>180975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" y="14154150"/>
          <a:ext cx="790575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111</xdr:row>
      <xdr:rowOff>85725</xdr:rowOff>
    </xdr:from>
    <xdr:to>
      <xdr:col>14</xdr:col>
      <xdr:colOff>342900</xdr:colOff>
      <xdr:row>137</xdr:row>
      <xdr:rowOff>171450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0" y="21231225"/>
          <a:ext cx="7829550" cy="503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371475</xdr:colOff>
      <xdr:row>147</xdr:row>
      <xdr:rowOff>104775</xdr:rowOff>
    </xdr:from>
    <xdr:to>
      <xdr:col>14</xdr:col>
      <xdr:colOff>371475</xdr:colOff>
      <xdr:row>174</xdr:row>
      <xdr:rowOff>19050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1075" y="28108275"/>
          <a:ext cx="7924800" cy="505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182</xdr:row>
      <xdr:rowOff>142875</xdr:rowOff>
    </xdr:from>
    <xdr:to>
      <xdr:col>14</xdr:col>
      <xdr:colOff>438150</xdr:colOff>
      <xdr:row>213</xdr:row>
      <xdr:rowOff>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" y="34813875"/>
          <a:ext cx="8153400" cy="5762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352425</xdr:colOff>
      <xdr:row>219</xdr:row>
      <xdr:rowOff>85725</xdr:rowOff>
    </xdr:from>
    <xdr:to>
      <xdr:col>14</xdr:col>
      <xdr:colOff>323850</xdr:colOff>
      <xdr:row>250</xdr:row>
      <xdr:rowOff>85725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41805225"/>
          <a:ext cx="7896225" cy="590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255</xdr:row>
      <xdr:rowOff>76200</xdr:rowOff>
    </xdr:from>
    <xdr:to>
      <xdr:col>14</xdr:col>
      <xdr:colOff>285750</xdr:colOff>
      <xdr:row>284</xdr:row>
      <xdr:rowOff>161925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3925" y="48653700"/>
          <a:ext cx="7896225" cy="561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291</xdr:row>
      <xdr:rowOff>104775</xdr:rowOff>
    </xdr:from>
    <xdr:to>
      <xdr:col>14</xdr:col>
      <xdr:colOff>247650</xdr:colOff>
      <xdr:row>318</xdr:row>
      <xdr:rowOff>66675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" y="55540275"/>
          <a:ext cx="790575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326</xdr:row>
      <xdr:rowOff>171450</xdr:rowOff>
    </xdr:from>
    <xdr:to>
      <xdr:col>14</xdr:col>
      <xdr:colOff>238125</xdr:colOff>
      <xdr:row>340</xdr:row>
      <xdr:rowOff>28575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56053"/>
        <a:stretch>
          <a:fillRect/>
        </a:stretch>
      </xdr:blipFill>
      <xdr:spPr bwMode="auto">
        <a:xfrm>
          <a:off x="914400" y="62274450"/>
          <a:ext cx="7858125" cy="2524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340</xdr:row>
      <xdr:rowOff>19050</xdr:rowOff>
    </xdr:from>
    <xdr:to>
      <xdr:col>14</xdr:col>
      <xdr:colOff>266700</xdr:colOff>
      <xdr:row>358</xdr:row>
      <xdr:rowOff>0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4400" y="64789050"/>
          <a:ext cx="7886700" cy="3409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362</xdr:row>
      <xdr:rowOff>123825</xdr:rowOff>
    </xdr:from>
    <xdr:to>
      <xdr:col>14</xdr:col>
      <xdr:colOff>238125</xdr:colOff>
      <xdr:row>392</xdr:row>
      <xdr:rowOff>171450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3925" y="69084825"/>
          <a:ext cx="7848600" cy="5762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398</xdr:row>
      <xdr:rowOff>152400</xdr:rowOff>
    </xdr:from>
    <xdr:to>
      <xdr:col>14</xdr:col>
      <xdr:colOff>219075</xdr:colOff>
      <xdr:row>426</xdr:row>
      <xdr:rowOff>38100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4875" y="75971400"/>
          <a:ext cx="7848600" cy="521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436</xdr:row>
      <xdr:rowOff>152400</xdr:rowOff>
    </xdr:from>
    <xdr:to>
      <xdr:col>14</xdr:col>
      <xdr:colOff>238125</xdr:colOff>
      <xdr:row>458</xdr:row>
      <xdr:rowOff>19050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85825" y="83210400"/>
          <a:ext cx="7886700" cy="4057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470</xdr:row>
      <xdr:rowOff>152400</xdr:rowOff>
    </xdr:from>
    <xdr:to>
      <xdr:col>14</xdr:col>
      <xdr:colOff>209550</xdr:colOff>
      <xdr:row>493</xdr:row>
      <xdr:rowOff>133350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76300" y="89687400"/>
          <a:ext cx="7867650" cy="436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506</xdr:row>
      <xdr:rowOff>85725</xdr:rowOff>
    </xdr:from>
    <xdr:to>
      <xdr:col>14</xdr:col>
      <xdr:colOff>266700</xdr:colOff>
      <xdr:row>535</xdr:row>
      <xdr:rowOff>95250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5682"/>
        <a:stretch>
          <a:fillRect/>
        </a:stretch>
      </xdr:blipFill>
      <xdr:spPr bwMode="auto">
        <a:xfrm>
          <a:off x="923925" y="96478725"/>
          <a:ext cx="7877175" cy="553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543</xdr:row>
      <xdr:rowOff>47625</xdr:rowOff>
    </xdr:from>
    <xdr:to>
      <xdr:col>14</xdr:col>
      <xdr:colOff>304800</xdr:colOff>
      <xdr:row>570</xdr:row>
      <xdr:rowOff>66675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103489125"/>
          <a:ext cx="7829550" cy="516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B1:V37"/>
  <sheetViews>
    <sheetView showGridLines="0" showRowColHeaders="0" tabSelected="1" topLeftCell="F10" workbookViewId="0">
      <selection activeCell="Q13" sqref="Q13:S13"/>
    </sheetView>
  </sheetViews>
  <sheetFormatPr defaultColWidth="9" defaultRowHeight="21"/>
  <cols>
    <col min="1" max="1" width="6.25" style="16" customWidth="1"/>
    <col min="2" max="2" width="5" style="16" customWidth="1"/>
    <col min="3" max="3" width="5.625" style="16" customWidth="1"/>
    <col min="4" max="4" width="15.125" style="16" customWidth="1"/>
    <col min="5" max="5" width="7.75" style="16" customWidth="1"/>
    <col min="6" max="6" width="6.125" style="16" customWidth="1"/>
    <col min="7" max="7" width="6.25" style="16" customWidth="1"/>
    <col min="8" max="8" width="6.125" style="16" customWidth="1"/>
    <col min="9" max="9" width="6.75" style="16" customWidth="1"/>
    <col min="10" max="10" width="6.125" style="16" customWidth="1"/>
    <col min="11" max="11" width="6.25" style="16" customWidth="1"/>
    <col min="12" max="12" width="6.875" style="16" customWidth="1"/>
    <col min="13" max="13" width="7" style="16" customWidth="1"/>
    <col min="14" max="14" width="2.25" style="16" customWidth="1"/>
    <col min="15" max="15" width="2.75" style="16" customWidth="1"/>
    <col min="16" max="16" width="15.125" style="16" customWidth="1"/>
    <col min="17" max="16384" width="9" style="16"/>
  </cols>
  <sheetData>
    <row r="1" spans="2:22" s="183" customFormat="1" ht="51.75" customHeight="1">
      <c r="C1" s="185" t="s">
        <v>267</v>
      </c>
    </row>
    <row r="2" spans="2:22" s="182" customFormat="1" ht="33.75" customHeight="1">
      <c r="C2" s="184" t="s">
        <v>268</v>
      </c>
      <c r="P2" s="216" t="s">
        <v>282</v>
      </c>
    </row>
    <row r="3" spans="2:22" ht="10.5" customHeight="1"/>
    <row r="4" spans="2:22" ht="45.75" customHeight="1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P4" s="219" t="s">
        <v>37</v>
      </c>
      <c r="Q4" s="219"/>
      <c r="R4" s="219"/>
      <c r="S4" s="219"/>
      <c r="T4" s="219"/>
      <c r="U4" s="219"/>
      <c r="V4" s="219"/>
    </row>
    <row r="5" spans="2:22">
      <c r="B5" s="18" t="s">
        <v>13</v>
      </c>
      <c r="C5" s="17"/>
      <c r="D5" s="17" t="str">
        <f>"    "&amp;Q6&amp;"  "&amp;Q7</f>
        <v xml:space="preserve">    โรงเรียนพระปริยัติธรรม...  สำนักงานพระพุทธศาสนาแห่งชาติ</v>
      </c>
      <c r="E5" s="17"/>
      <c r="F5" s="19"/>
      <c r="G5" s="19"/>
      <c r="H5" s="19"/>
      <c r="I5" s="19"/>
      <c r="J5" s="19"/>
      <c r="K5" s="19"/>
      <c r="L5" s="19"/>
      <c r="M5" s="17"/>
      <c r="N5" s="17"/>
      <c r="P5" s="29" t="s">
        <v>31</v>
      </c>
      <c r="Q5" s="29"/>
      <c r="R5" s="29"/>
      <c r="S5" s="215"/>
    </row>
    <row r="6" spans="2:22">
      <c r="B6" s="18" t="s">
        <v>0</v>
      </c>
      <c r="C6" s="43" t="s">
        <v>36</v>
      </c>
      <c r="D6" s="40" t="s">
        <v>38</v>
      </c>
      <c r="E6" s="18" t="s">
        <v>14</v>
      </c>
      <c r="F6" s="233" t="s">
        <v>288</v>
      </c>
      <c r="G6" s="233"/>
      <c r="H6" s="233"/>
      <c r="I6" s="233"/>
      <c r="J6" s="17"/>
      <c r="K6" s="17"/>
      <c r="L6" s="17"/>
      <c r="M6" s="17"/>
      <c r="N6" s="17"/>
      <c r="P6" s="30" t="s">
        <v>33</v>
      </c>
      <c r="Q6" s="220" t="s">
        <v>290</v>
      </c>
      <c r="R6" s="220"/>
      <c r="S6" s="220"/>
      <c r="T6" s="220"/>
      <c r="U6" s="220"/>
      <c r="V6" s="220"/>
    </row>
    <row r="7" spans="2:22">
      <c r="B7" s="18" t="s">
        <v>15</v>
      </c>
      <c r="C7" s="1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มัธยมศึกษาปีที่ 5 ปีการศึกษา 2556    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P7" s="30" t="s">
        <v>32</v>
      </c>
      <c r="Q7" s="220" t="s">
        <v>285</v>
      </c>
      <c r="R7" s="220"/>
      <c r="S7" s="220"/>
      <c r="T7" s="220"/>
      <c r="U7" s="220"/>
      <c r="V7" s="220"/>
    </row>
    <row r="8" spans="2:22">
      <c r="B8" s="17" t="str">
        <f>"เรียน  ผู้อำนวยการ"&amp;Q6</f>
        <v>เรียน  ผู้อำนวยการโรงเรียนพระปริยัติธรรม...</v>
      </c>
      <c r="C8" s="17"/>
      <c r="D8" s="17"/>
      <c r="E8" s="19"/>
      <c r="F8" s="19"/>
      <c r="G8" s="19"/>
      <c r="H8" s="19"/>
      <c r="I8" s="19"/>
      <c r="J8" s="19"/>
      <c r="K8" s="19"/>
      <c r="L8" s="17"/>
      <c r="M8" s="17"/>
      <c r="N8" s="17"/>
    </row>
    <row r="9" spans="2:22" ht="7.5" customHeight="1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2:22">
      <c r="B10" s="17" t="str">
        <f>"       ด้วย ข้าพเจ้า "&amp;Q12&amp;"    ตำแหน่ง " &amp;Q13&amp;" "&amp;Q6</f>
        <v xml:space="preserve">       ด้วย ข้าพเจ้า นายพัฒนพล คำกมล    ตำแหน่ง นักวิชาการศาสนศึกษา โรงเรียนพระปริยัติธรรม...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P10" s="30" t="s">
        <v>34</v>
      </c>
      <c r="Q10" s="220" t="s">
        <v>286</v>
      </c>
      <c r="R10" s="220"/>
    </row>
    <row r="11" spans="2:22">
      <c r="B11" s="1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   เสร็จสิ้นแล้ว"</f>
        <v>ได้ดำเนินการประเมินสมรรถนะที่สำคัญของนักเรียน มัธยมศึกษาปีที่ 5 ปีการศึกษา 2556      เสร็จสิ้นแล้ว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P11" s="30" t="s">
        <v>12</v>
      </c>
      <c r="Q11" s="220">
        <v>2556</v>
      </c>
      <c r="R11" s="220"/>
      <c r="S11" s="41"/>
      <c r="T11" s="41"/>
    </row>
    <row r="12" spans="2:22">
      <c r="B12" s="17" t="s">
        <v>28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P12" s="30" t="s">
        <v>35</v>
      </c>
      <c r="Q12" s="220" t="s">
        <v>287</v>
      </c>
      <c r="R12" s="220"/>
      <c r="S12" s="220"/>
      <c r="T12" s="220"/>
    </row>
    <row r="13" spans="2:22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P13" s="30" t="s">
        <v>16</v>
      </c>
      <c r="Q13" s="220" t="s">
        <v>291</v>
      </c>
      <c r="R13" s="220"/>
      <c r="S13" s="220"/>
    </row>
    <row r="14" spans="2:22">
      <c r="B14" s="227" t="s">
        <v>17</v>
      </c>
      <c r="C14" s="228"/>
      <c r="D14" s="229"/>
      <c r="E14" s="223" t="s">
        <v>25</v>
      </c>
      <c r="F14" s="226" t="s">
        <v>22</v>
      </c>
      <c r="G14" s="226"/>
      <c r="H14" s="226"/>
      <c r="I14" s="226"/>
      <c r="J14" s="226"/>
      <c r="K14" s="226"/>
      <c r="L14" s="226"/>
      <c r="M14" s="226"/>
      <c r="N14" s="17"/>
    </row>
    <row r="15" spans="2:22" ht="43.5" customHeight="1">
      <c r="B15" s="230"/>
      <c r="C15" s="231"/>
      <c r="D15" s="232"/>
      <c r="E15" s="224"/>
      <c r="F15" s="20" t="s">
        <v>30</v>
      </c>
      <c r="G15" s="21" t="s">
        <v>24</v>
      </c>
      <c r="H15" s="20" t="s">
        <v>26</v>
      </c>
      <c r="I15" s="21" t="s">
        <v>24</v>
      </c>
      <c r="J15" s="20" t="s">
        <v>21</v>
      </c>
      <c r="K15" s="21" t="s">
        <v>24</v>
      </c>
      <c r="L15" s="20" t="s">
        <v>23</v>
      </c>
      <c r="M15" s="21" t="s">
        <v>24</v>
      </c>
      <c r="N15" s="17"/>
    </row>
    <row r="16" spans="2:22">
      <c r="B16" s="22" t="s">
        <v>7</v>
      </c>
      <c r="C16" s="22"/>
      <c r="D16" s="22"/>
      <c r="E16" s="23">
        <f>IF(SUM(F16,H16,J16,L16)=0,"-",SUM(F16,H16,J16,L16))</f>
        <v>5</v>
      </c>
      <c r="F16" s="23" t="str">
        <f>IF(COUNTIF(สรุปผลสมรรถนะ!$E$6:$E$50,"3")=0,"-",COUNTIF(สรุปผลสมรรถนะ!$E$6:$E$50,"3"))</f>
        <v>-</v>
      </c>
      <c r="G16" s="24" t="str">
        <f>IF(ISERROR(F16*100/E16),"-",ROUND(F16*100/E16,2))</f>
        <v>-</v>
      </c>
      <c r="H16" s="23" t="str">
        <f>IF(COUNTIF(สรุปผลสมรรถนะ!$E$6:$E$50,"2")=0,"-",COUNTIF(สรุปผลสมรรถนะ!$E$6:$E$50,"2"))</f>
        <v>-</v>
      </c>
      <c r="I16" s="24" t="str">
        <f>IF(ISERROR(H16*100/E16),"-",ROUND(H16*100/E16,2))</f>
        <v>-</v>
      </c>
      <c r="J16" s="23" t="str">
        <f>IF(COUNTIF(สรุปผลสมรรถนะ!$E$6:$E$50,"1")=0,"-",COUNTIF(สรุปผลสมรรถนะ!$E$6:$E$50,"1"))</f>
        <v>-</v>
      </c>
      <c r="K16" s="24" t="str">
        <f>IF(ISERROR(J16*100/E16),"-",ROUND(J16*100/E16,2))</f>
        <v>-</v>
      </c>
      <c r="L16" s="23">
        <f>IF(COUNTIF(สรุปผลสมรรถนะ!$E$6:$E$50,"0")=0,"-",COUNTIF(สรุปผลสมรรถนะ!$E$6:$E$50,"0"))</f>
        <v>5</v>
      </c>
      <c r="M16" s="24">
        <f>IF(ISERROR(L16*100/E16),"-",ROUND(L16*100/E16,2))</f>
        <v>100</v>
      </c>
      <c r="N16" s="17"/>
    </row>
    <row r="17" spans="2:14">
      <c r="B17" s="22" t="s">
        <v>8</v>
      </c>
      <c r="C17" s="22"/>
      <c r="D17" s="22"/>
      <c r="E17" s="23">
        <f t="shared" ref="E17:E20" si="0">IF(SUM(F17,H17,J17,L17)=0,"-",SUM(F17,H17,J17,L17))</f>
        <v>5</v>
      </c>
      <c r="F17" s="23" t="str">
        <f>IF(COUNTIF(สรุปผลสมรรถนะ!$F$6:$F$50,"3")=0,"-",COUNTIF(สรุปผลสมรรถนะ!$F$6:$F$50,"3"))</f>
        <v>-</v>
      </c>
      <c r="G17" s="24" t="str">
        <f>IF(ISERROR(F17*100/E17),"-",ROUND(F17*100/E17,2))</f>
        <v>-</v>
      </c>
      <c r="H17" s="23" t="str">
        <f>IF(COUNTIF(สรุปผลสมรรถนะ!$F$6:$F$50,"2")=0,"-",COUNTIF(สรุปผลสมรรถนะ!$F$6:$F$50,"2"))</f>
        <v>-</v>
      </c>
      <c r="I17" s="24" t="str">
        <f t="shared" ref="I17:I20" si="1">IF(ISERROR(H17*100/E17),"-",ROUND(H17*100/E17,2))</f>
        <v>-</v>
      </c>
      <c r="J17" s="23">
        <f>IF(COUNTIF(สรุปผลสมรรถนะ!$F$6:$F$50,"1")=0,"-",COUNTIF(สรุปผลสมรรถนะ!$F$6:$F$50,"1"))</f>
        <v>5</v>
      </c>
      <c r="K17" s="24">
        <f t="shared" ref="K17:K20" si="2">IF(ISERROR(J17*100/E17),"-",ROUND(J17*100/E17,2))</f>
        <v>100</v>
      </c>
      <c r="L17" s="23" t="str">
        <f>IF(COUNTIF(สรุปผลสมรรถนะ!$F$6:$F$50,"0")=0,"-",COUNTIF(สรุปผลสมรรถนะ!$F$6:$F$50,"0"))</f>
        <v>-</v>
      </c>
      <c r="M17" s="24" t="str">
        <f t="shared" ref="M17:M20" si="3">IF(ISERROR(L17*100/E17),"-",ROUND(L17*100/E17,2))</f>
        <v>-</v>
      </c>
      <c r="N17" s="17"/>
    </row>
    <row r="18" spans="2:14">
      <c r="B18" s="22" t="s">
        <v>9</v>
      </c>
      <c r="C18" s="22"/>
      <c r="D18" s="22"/>
      <c r="E18" s="23">
        <f t="shared" si="0"/>
        <v>5</v>
      </c>
      <c r="F18" s="23" t="str">
        <f>IF(COUNTIF(สรุปผลสมรรถนะ!$G$6:$G$50,"3")=0,"-",COUNTIF(สรุปผลสมรรถนะ!$G$6:$G$50,"3"))</f>
        <v>-</v>
      </c>
      <c r="G18" s="24" t="str">
        <f t="shared" ref="G18:G20" si="4">IF(ISERROR(F18*100/E18),"-",ROUND(F18*100/E18,2))</f>
        <v>-</v>
      </c>
      <c r="H18" s="23" t="str">
        <f>IF(COUNTIF(สรุปผลสมรรถนะ!$G$6:$G$50,"2")=0,"-",COUNTIF(สรุปผลสมรรถนะ!$G$6:$G$50,"2"))</f>
        <v>-</v>
      </c>
      <c r="I18" s="24" t="str">
        <f t="shared" si="1"/>
        <v>-</v>
      </c>
      <c r="J18" s="23" t="str">
        <f>IF(COUNTIF(สรุปผลสมรรถนะ!$G$6:$G$50,"1")=0,"-",COUNTIF(สรุปผลสมรรถนะ!$G$6:$G$50,"1"))</f>
        <v>-</v>
      </c>
      <c r="K18" s="24" t="str">
        <f t="shared" si="2"/>
        <v>-</v>
      </c>
      <c r="L18" s="23">
        <f>IF(COUNTIF(สรุปผลสมรรถนะ!$G$6:$G$50,"0")=0,"-",COUNTIF(สรุปผลสมรรถนะ!$G$6:$G$50,"0"))</f>
        <v>5</v>
      </c>
      <c r="M18" s="24">
        <f t="shared" si="3"/>
        <v>100</v>
      </c>
      <c r="N18" s="17"/>
    </row>
    <row r="19" spans="2:14">
      <c r="B19" s="22" t="s">
        <v>10</v>
      </c>
      <c r="C19" s="22"/>
      <c r="D19" s="22"/>
      <c r="E19" s="23">
        <f t="shared" si="0"/>
        <v>5</v>
      </c>
      <c r="F19" s="23" t="str">
        <f>IF(COUNTIF(สรุปผลสมรรถนะ!$H$6:$H$50,"3")=0,"-",COUNTIF(สรุปผลสมรรถนะ!$H$6:$H$50,"3"))</f>
        <v>-</v>
      </c>
      <c r="G19" s="24" t="str">
        <f t="shared" si="4"/>
        <v>-</v>
      </c>
      <c r="H19" s="23" t="str">
        <f>IF(COUNTIF(สรุปผลสมรรถนะ!$H$6:$H$50,"2")=0,"-",COUNTIF(สรุปผลสมรรถนะ!$H$6:$H$50,"2"))</f>
        <v>-</v>
      </c>
      <c r="I19" s="24" t="str">
        <f t="shared" si="1"/>
        <v>-</v>
      </c>
      <c r="J19" s="23" t="str">
        <f>IF(COUNTIF(สรุปผลสมรรถนะ!$H$6:$H$50,"1")=0,"-",COUNTIF(สรุปผลสมรรถนะ!$H$6:$H$50,"1"))</f>
        <v>-</v>
      </c>
      <c r="K19" s="24" t="str">
        <f t="shared" si="2"/>
        <v>-</v>
      </c>
      <c r="L19" s="23">
        <f>IF(COUNTIF(สรุปผลสมรรถนะ!$H$6:$H$50,"0")=0,"-",COUNTIF(สรุปผลสมรรถนะ!$H$6:$H$50,"0"))</f>
        <v>5</v>
      </c>
      <c r="M19" s="24">
        <f t="shared" si="3"/>
        <v>100</v>
      </c>
      <c r="N19" s="17"/>
    </row>
    <row r="20" spans="2:14">
      <c r="B20" s="22" t="s">
        <v>18</v>
      </c>
      <c r="C20" s="22"/>
      <c r="D20" s="25"/>
      <c r="E20" s="23">
        <f t="shared" si="0"/>
        <v>5</v>
      </c>
      <c r="F20" s="23" t="str">
        <f>IF(COUNTIF(สรุปผลสมรรถนะ!$I$6:$I$50,"3")=0,"-",COUNTIF(สรุปผลสมรรถนะ!$I$6:$I$50,"3"))</f>
        <v>-</v>
      </c>
      <c r="G20" s="24" t="str">
        <f t="shared" si="4"/>
        <v>-</v>
      </c>
      <c r="H20" s="23" t="str">
        <f>IF(COUNTIF(สรุปผลสมรรถนะ!$I$6:$I$50,"2")=0,"-",COUNTIF(สรุปผลสมรรถนะ!$I$6:$I$50,"2"))</f>
        <v>-</v>
      </c>
      <c r="I20" s="24" t="str">
        <f t="shared" si="1"/>
        <v>-</v>
      </c>
      <c r="J20" s="23" t="str">
        <f>IF(COUNTIF(สรุปผลสมรรถนะ!$I$6:$I$50,"1")=0,"-",COUNTIF(สรุปผลสมรรถนะ!$I$6:$I$50,"1"))</f>
        <v>-</v>
      </c>
      <c r="K20" s="24" t="str">
        <f t="shared" si="2"/>
        <v>-</v>
      </c>
      <c r="L20" s="23">
        <f>IF(COUNTIF(สรุปผลสมรรถนะ!$I$6:$I$50,"0")=0,"-",COUNTIF(สรุปผลสมรรถนะ!$I$6:$I$50,"0"))</f>
        <v>5</v>
      </c>
      <c r="M20" s="24">
        <f t="shared" si="3"/>
        <v>100</v>
      </c>
      <c r="N20" s="17"/>
    </row>
    <row r="21" spans="2:14">
      <c r="B21" s="234" t="s">
        <v>19</v>
      </c>
      <c r="C21" s="235"/>
      <c r="D21" s="235"/>
      <c r="E21" s="236"/>
      <c r="F21" s="23" t="str">
        <f>IF(SUM(F16:F20)=0,"-",SUM(F16:F20))</f>
        <v>-</v>
      </c>
      <c r="G21" s="26" t="str">
        <f>IF(ISERROR(F21*100/$E$37),"-",ROUND(F21*100/$E$37,2))</f>
        <v>-</v>
      </c>
      <c r="H21" s="23" t="str">
        <f>IF(SUM(H16:H20)=0,"-",SUM(H16:H20))</f>
        <v>-</v>
      </c>
      <c r="I21" s="26" t="str">
        <f>IF(ISERROR(H21*100/$E$37),"-",ROUND(H21*100/$E$37,2))</f>
        <v>-</v>
      </c>
      <c r="J21" s="23">
        <f>IF(SUM(J16:J20)=0,"-",SUM(J16:J20))</f>
        <v>5</v>
      </c>
      <c r="K21" s="26">
        <f>IF(ISERROR(J21*100/$E$37),"-",ROUND(J21*100/$E$37,2))</f>
        <v>20</v>
      </c>
      <c r="L21" s="23">
        <f>IF(SUM(L16:L20)=0,"-",SUM(L16:L20))</f>
        <v>20</v>
      </c>
      <c r="M21" s="24">
        <f>IF(ISERROR(L21*100/$E$37),"-",ROUND(L21*100/$E$37,2))</f>
        <v>80</v>
      </c>
      <c r="N21" s="17"/>
    </row>
    <row r="22" spans="2:14">
      <c r="B22" s="225" t="s">
        <v>20</v>
      </c>
      <c r="C22" s="225"/>
      <c r="D22" s="225"/>
      <c r="E22" s="225"/>
      <c r="F22" s="237">
        <f>IF(ISERROR(SUM(F21,H21)*100/$E$37),"-",SUM(F21,H21)*100/$E$37)</f>
        <v>0</v>
      </c>
      <c r="G22" s="238"/>
      <c r="H22" s="238"/>
      <c r="I22" s="239"/>
      <c r="J22" s="27"/>
      <c r="K22" s="27"/>
      <c r="L22" s="27"/>
      <c r="M22" s="27"/>
      <c r="N22" s="17"/>
    </row>
    <row r="23" spans="2:14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</row>
    <row r="24" spans="2:14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2:14">
      <c r="B25" s="28" t="s">
        <v>27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</row>
    <row r="26" spans="2:14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</row>
    <row r="27" spans="2:14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</row>
    <row r="28" spans="2:14">
      <c r="B28" s="17"/>
      <c r="C28" s="17"/>
      <c r="D28" s="17"/>
      <c r="E28" s="17"/>
      <c r="F28" s="222" t="str">
        <f>สรุปผลสมรรถนะ!F52&amp;สรุปผลสมรรถนะ!J52</f>
        <v>(นายพัฒนพล คำกมล)</v>
      </c>
      <c r="G28" s="222"/>
      <c r="H28" s="222"/>
      <c r="I28" s="222"/>
      <c r="J28" s="222"/>
      <c r="K28" s="222"/>
      <c r="L28" s="17"/>
      <c r="M28" s="17"/>
      <c r="N28" s="17"/>
    </row>
    <row r="29" spans="2:14">
      <c r="B29" s="17"/>
      <c r="C29" s="17"/>
      <c r="D29" s="17"/>
      <c r="E29" s="17"/>
      <c r="F29" s="222" t="str">
        <f>"ตำแหน่ง  "&amp;Q13</f>
        <v>ตำแหน่ง  นักวิชาการศาสนศึกษา</v>
      </c>
      <c r="G29" s="222"/>
      <c r="H29" s="222"/>
      <c r="I29" s="222"/>
      <c r="J29" s="222"/>
      <c r="K29" s="222"/>
      <c r="L29" s="17"/>
      <c r="M29" s="17"/>
      <c r="N29" s="17"/>
    </row>
    <row r="30" spans="2:14">
      <c r="B30" s="17"/>
      <c r="C30" s="17"/>
      <c r="D30" s="17"/>
      <c r="E30" s="17"/>
      <c r="F30" s="221" t="s">
        <v>39</v>
      </c>
      <c r="G30" s="221"/>
      <c r="H30" s="221"/>
      <c r="I30" s="221"/>
      <c r="J30" s="221"/>
      <c r="K30" s="221"/>
      <c r="L30" s="17"/>
      <c r="M30" s="17"/>
      <c r="N30" s="17"/>
    </row>
    <row r="31" spans="2:14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</row>
    <row r="32" spans="2:14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</row>
    <row r="33" spans="2:14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7" spans="2:14">
      <c r="E37" s="16">
        <f>SUM(E16:E20)</f>
        <v>25</v>
      </c>
    </row>
  </sheetData>
  <sheetProtection password="DBF3" sheet="1" objects="1" scenarios="1" selectLockedCells="1"/>
  <mergeCells count="17">
    <mergeCell ref="E14:E15"/>
    <mergeCell ref="B22:E22"/>
    <mergeCell ref="F14:M14"/>
    <mergeCell ref="B14:D15"/>
    <mergeCell ref="F6:I6"/>
    <mergeCell ref="B21:E21"/>
    <mergeCell ref="F22:I22"/>
    <mergeCell ref="P4:V4"/>
    <mergeCell ref="Q13:S13"/>
    <mergeCell ref="Q6:V6"/>
    <mergeCell ref="Q7:V7"/>
    <mergeCell ref="F30:K30"/>
    <mergeCell ref="F29:K29"/>
    <mergeCell ref="F28:K28"/>
    <mergeCell ref="Q11:R11"/>
    <mergeCell ref="Q12:T12"/>
    <mergeCell ref="Q10:R10"/>
  </mergeCells>
  <dataValidations count="2">
    <dataValidation type="list" allowBlank="1" showInputMessage="1" showErrorMessage="1" sqref="Q10:R10">
      <formula1>grade</formula1>
    </dataValidation>
    <dataValidation type="list" allowBlank="1" showInputMessage="1" showErrorMessage="1" sqref="Q11:R11">
      <formula1>edu_years</formula1>
    </dataValidation>
  </dataValidations>
  <pageMargins left="0.70866141732283472" right="0.11811023622047245" top="0.35433070866141736" bottom="0.35433070866141736" header="0.31496062992125984" footer="0.31496062992125984"/>
  <pageSetup paperSize="9" orientation="portrait" blackAndWhite="1" verticalDpi="0" r:id="rId1"/>
  <ignoredErrors>
    <ignoredError sqref="D5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selection activeCell="A17" sqref="A17"/>
    </sheetView>
  </sheetViews>
  <sheetFormatPr defaultRowHeight="14.25"/>
  <cols>
    <col min="1" max="1" width="20.625" customWidth="1"/>
  </cols>
  <sheetData>
    <row r="1" spans="1:2">
      <c r="B1" s="45"/>
    </row>
    <row r="2" spans="1:2">
      <c r="A2" t="s">
        <v>40</v>
      </c>
      <c r="B2" s="45">
        <v>2553</v>
      </c>
    </row>
    <row r="3" spans="1:2">
      <c r="A3" t="s">
        <v>41</v>
      </c>
      <c r="B3" s="45">
        <v>2554</v>
      </c>
    </row>
    <row r="4" spans="1:2">
      <c r="A4" t="s">
        <v>42</v>
      </c>
      <c r="B4" s="45">
        <v>2555</v>
      </c>
    </row>
    <row r="5" spans="1:2">
      <c r="A5" t="s">
        <v>43</v>
      </c>
      <c r="B5" s="45">
        <v>2556</v>
      </c>
    </row>
    <row r="6" spans="1:2">
      <c r="A6" t="s">
        <v>44</v>
      </c>
      <c r="B6" s="45">
        <v>2557</v>
      </c>
    </row>
    <row r="7" spans="1:2">
      <c r="A7" t="s">
        <v>45</v>
      </c>
      <c r="B7" s="45">
        <v>2558</v>
      </c>
    </row>
    <row r="8" spans="1:2">
      <c r="A8" t="s">
        <v>46</v>
      </c>
      <c r="B8" s="45">
        <v>2559</v>
      </c>
    </row>
    <row r="9" spans="1:2">
      <c r="A9" t="s">
        <v>47</v>
      </c>
      <c r="B9" s="45">
        <v>2560</v>
      </c>
    </row>
    <row r="10" spans="1:2">
      <c r="A10" t="s">
        <v>48</v>
      </c>
      <c r="B10" s="45">
        <v>2561</v>
      </c>
    </row>
    <row r="11" spans="1:2">
      <c r="B11" s="45">
        <v>2562</v>
      </c>
    </row>
    <row r="12" spans="1:2">
      <c r="A12" t="s">
        <v>283</v>
      </c>
      <c r="B12" s="45">
        <v>2563</v>
      </c>
    </row>
    <row r="13" spans="1:2">
      <c r="B13" s="45">
        <v>2564</v>
      </c>
    </row>
  </sheetData>
  <sheetProtection password="CF03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G123"/>
  <sheetViews>
    <sheetView showRowColHeaders="0" workbookViewId="0">
      <selection activeCell="K13" sqref="K13"/>
    </sheetView>
  </sheetViews>
  <sheetFormatPr defaultColWidth="9" defaultRowHeight="14.25"/>
  <cols>
    <col min="1" max="1" width="9" style="55"/>
    <col min="2" max="2" width="52.75" style="55" customWidth="1"/>
    <col min="3" max="6" width="6.25" style="55" customWidth="1"/>
    <col min="7" max="7" width="10.875" style="55" customWidth="1"/>
    <col min="8" max="16384" width="9" style="55"/>
  </cols>
  <sheetData>
    <row r="2" spans="2:7">
      <c r="B2" s="57"/>
      <c r="C2" s="57"/>
      <c r="D2" s="57"/>
      <c r="E2" s="57"/>
      <c r="F2" s="57"/>
      <c r="G2" s="57"/>
    </row>
    <row r="3" spans="2:7">
      <c r="B3" s="57"/>
      <c r="C3" s="57"/>
      <c r="D3" s="57"/>
      <c r="E3" s="57"/>
      <c r="F3" s="57"/>
      <c r="G3" s="57"/>
    </row>
    <row r="4" spans="2:7" ht="24" customHeight="1">
      <c r="B4" s="349" t="str">
        <f>บันทึกข้อความ!Q6&amp;"  "&amp;บันทึกข้อความ!Q7</f>
        <v>โรงเรียนพระปริยัติธรรม...  สำนักงานพระพุทธศาสนาแห่งชาติ</v>
      </c>
      <c r="C4" s="349"/>
      <c r="D4" s="349"/>
      <c r="E4" s="349"/>
      <c r="F4" s="349"/>
      <c r="G4" s="349"/>
    </row>
    <row r="5" spans="2:7" ht="18" customHeight="1">
      <c r="B5" s="349" t="str">
        <f>บันทึกข้อความ!Q10&amp;"  ปีการศึกษา "&amp;บันทึกข้อความ!Q11</f>
        <v>มัธยมศึกษาปีที่ 5  ปีการศึกษา 2556</v>
      </c>
      <c r="C5" s="349"/>
      <c r="D5" s="349"/>
      <c r="E5" s="349"/>
      <c r="F5" s="349"/>
      <c r="G5" s="349"/>
    </row>
    <row r="6" spans="2:7" s="56" customFormat="1" ht="27" customHeight="1">
      <c r="B6" s="349" t="s">
        <v>105</v>
      </c>
      <c r="C6" s="349"/>
      <c r="D6" s="349"/>
      <c r="E6" s="349"/>
      <c r="F6" s="349"/>
      <c r="G6" s="349"/>
    </row>
    <row r="7" spans="2:7" ht="27.75" customHeight="1">
      <c r="B7" s="110" t="s">
        <v>149</v>
      </c>
      <c r="C7" s="57"/>
      <c r="D7" s="57"/>
      <c r="E7" s="57"/>
      <c r="F7" s="57"/>
      <c r="G7" s="57"/>
    </row>
    <row r="8" spans="2:7" ht="19.5" customHeight="1">
      <c r="B8" s="346" t="s">
        <v>117</v>
      </c>
      <c r="C8" s="343" t="s">
        <v>2</v>
      </c>
      <c r="D8" s="344"/>
      <c r="E8" s="344"/>
      <c r="F8" s="344"/>
      <c r="G8" s="345"/>
    </row>
    <row r="9" spans="2:7" ht="18.75" customHeight="1">
      <c r="B9" s="346"/>
      <c r="C9" s="218" t="s">
        <v>54</v>
      </c>
      <c r="D9" s="218" t="s">
        <v>55</v>
      </c>
      <c r="E9" s="218" t="s">
        <v>56</v>
      </c>
      <c r="F9" s="218" t="s">
        <v>57</v>
      </c>
      <c r="G9" s="347" t="s">
        <v>58</v>
      </c>
    </row>
    <row r="10" spans="2:7" ht="20.25" customHeight="1">
      <c r="B10" s="346"/>
      <c r="C10" s="116" t="s">
        <v>91</v>
      </c>
      <c r="D10" s="116" t="s">
        <v>92</v>
      </c>
      <c r="E10" s="116" t="s">
        <v>93</v>
      </c>
      <c r="F10" s="116">
        <v>0</v>
      </c>
      <c r="G10" s="348"/>
    </row>
    <row r="11" spans="2:7" ht="20.25" customHeight="1">
      <c r="B11" s="115" t="s">
        <v>118</v>
      </c>
      <c r="C11" s="117"/>
      <c r="D11" s="117"/>
      <c r="E11" s="117"/>
      <c r="F11" s="117"/>
      <c r="G11" s="114"/>
    </row>
    <row r="12" spans="2:7" ht="19.5" customHeight="1">
      <c r="B12" s="141" t="s">
        <v>127</v>
      </c>
      <c r="C12" s="142"/>
      <c r="D12" s="142"/>
      <c r="E12" s="142"/>
      <c r="F12" s="142"/>
      <c r="G12" s="66"/>
    </row>
    <row r="13" spans="2:7" ht="19.5" customHeight="1">
      <c r="B13" s="126" t="s">
        <v>128</v>
      </c>
      <c r="C13" s="127"/>
      <c r="D13" s="127"/>
      <c r="E13" s="127"/>
      <c r="F13" s="127"/>
      <c r="G13" s="66"/>
    </row>
    <row r="14" spans="2:7" ht="19.5" customHeight="1">
      <c r="B14" s="69" t="s">
        <v>121</v>
      </c>
      <c r="C14" s="70"/>
      <c r="D14" s="70"/>
      <c r="E14" s="70"/>
      <c r="F14" s="70"/>
      <c r="G14" s="66"/>
    </row>
    <row r="15" spans="2:7" ht="19.5" customHeight="1">
      <c r="B15" s="64" t="s">
        <v>129</v>
      </c>
      <c r="C15" s="65"/>
      <c r="D15" s="65"/>
      <c r="E15" s="65"/>
      <c r="F15" s="65"/>
      <c r="G15" s="66"/>
    </row>
    <row r="16" spans="2:7" ht="19.5" customHeight="1">
      <c r="B16" s="67" t="s">
        <v>131</v>
      </c>
      <c r="C16" s="68"/>
      <c r="D16" s="68"/>
      <c r="E16" s="68"/>
      <c r="F16" s="68"/>
      <c r="G16" s="66"/>
    </row>
    <row r="17" spans="2:7" ht="19.5" customHeight="1">
      <c r="B17" s="69" t="s">
        <v>122</v>
      </c>
      <c r="C17" s="70"/>
      <c r="D17" s="70"/>
      <c r="E17" s="70"/>
      <c r="F17" s="70"/>
      <c r="G17" s="66"/>
    </row>
    <row r="18" spans="2:7" ht="19.5" customHeight="1">
      <c r="B18" s="64" t="s">
        <v>130</v>
      </c>
      <c r="C18" s="65"/>
      <c r="D18" s="65"/>
      <c r="E18" s="65"/>
      <c r="F18" s="65"/>
      <c r="G18" s="66"/>
    </row>
    <row r="19" spans="2:7" ht="19.5" customHeight="1">
      <c r="B19" s="134" t="s">
        <v>131</v>
      </c>
      <c r="C19" s="135"/>
      <c r="D19" s="135"/>
      <c r="E19" s="135"/>
      <c r="F19" s="135"/>
      <c r="G19" s="66"/>
    </row>
    <row r="20" spans="2:7" ht="19.5" customHeight="1">
      <c r="B20" s="128" t="s">
        <v>119</v>
      </c>
      <c r="C20" s="120"/>
      <c r="D20" s="120"/>
      <c r="E20" s="120"/>
      <c r="F20" s="120"/>
      <c r="G20" s="63"/>
    </row>
    <row r="21" spans="2:7" ht="19.5" customHeight="1">
      <c r="B21" s="129" t="s">
        <v>132</v>
      </c>
      <c r="C21" s="130"/>
      <c r="D21" s="130"/>
      <c r="E21" s="130"/>
      <c r="F21" s="130"/>
      <c r="G21" s="79"/>
    </row>
    <row r="22" spans="2:7" ht="19.5" customHeight="1">
      <c r="B22" s="118" t="s">
        <v>134</v>
      </c>
      <c r="C22" s="119"/>
      <c r="D22" s="119"/>
      <c r="E22" s="119"/>
      <c r="F22" s="119"/>
      <c r="G22" s="79"/>
    </row>
    <row r="23" spans="2:7" ht="19.5" customHeight="1">
      <c r="B23" s="143" t="s">
        <v>133</v>
      </c>
      <c r="C23" s="144"/>
      <c r="D23" s="144"/>
      <c r="E23" s="144"/>
      <c r="F23" s="144"/>
      <c r="G23" s="79"/>
    </row>
    <row r="24" spans="2:7" ht="19.5" customHeight="1">
      <c r="B24" s="145" t="s">
        <v>134</v>
      </c>
      <c r="C24" s="146"/>
      <c r="D24" s="146"/>
      <c r="E24" s="146"/>
      <c r="F24" s="146"/>
      <c r="G24" s="123"/>
    </row>
    <row r="25" spans="2:7" ht="19.5" customHeight="1">
      <c r="B25" s="121" t="s">
        <v>120</v>
      </c>
      <c r="C25" s="136"/>
      <c r="D25" s="136"/>
      <c r="E25" s="136"/>
      <c r="F25" s="136"/>
      <c r="G25" s="79"/>
    </row>
    <row r="26" spans="2:7" ht="19.5" customHeight="1">
      <c r="B26" s="118" t="s">
        <v>123</v>
      </c>
      <c r="C26" s="119"/>
      <c r="D26" s="119"/>
      <c r="E26" s="119"/>
      <c r="F26" s="119"/>
      <c r="G26" s="79"/>
    </row>
    <row r="27" spans="2:7" ht="19.5" customHeight="1">
      <c r="B27" s="80" t="s">
        <v>124</v>
      </c>
      <c r="C27" s="81"/>
      <c r="D27" s="81"/>
      <c r="E27" s="81"/>
      <c r="F27" s="81"/>
      <c r="G27" s="82"/>
    </row>
    <row r="28" spans="2:7" ht="19.5" customHeight="1">
      <c r="B28" s="124" t="s">
        <v>125</v>
      </c>
      <c r="C28" s="139"/>
      <c r="D28" s="139"/>
      <c r="E28" s="139"/>
      <c r="F28" s="140"/>
      <c r="G28" s="133"/>
    </row>
    <row r="29" spans="2:7" ht="19.5" customHeight="1">
      <c r="B29" s="131" t="s">
        <v>135</v>
      </c>
      <c r="C29" s="132"/>
      <c r="D29" s="132"/>
      <c r="E29" s="132"/>
      <c r="F29" s="137"/>
      <c r="G29" s="89"/>
    </row>
    <row r="30" spans="2:7" ht="19.5" customHeight="1">
      <c r="B30" s="134" t="s">
        <v>136</v>
      </c>
      <c r="C30" s="135"/>
      <c r="D30" s="135"/>
      <c r="E30" s="135"/>
      <c r="F30" s="138"/>
      <c r="G30" s="125"/>
    </row>
    <row r="31" spans="2:7" ht="18.75" customHeight="1">
      <c r="B31" s="156" t="s">
        <v>126</v>
      </c>
      <c r="C31" s="120"/>
      <c r="D31" s="120"/>
      <c r="E31" s="120"/>
      <c r="F31" s="150"/>
      <c r="G31" s="211"/>
    </row>
    <row r="32" spans="2:7" ht="18.75" customHeight="1">
      <c r="B32" s="122" t="s">
        <v>137</v>
      </c>
      <c r="C32" s="142"/>
      <c r="D32" s="142"/>
      <c r="E32" s="142"/>
      <c r="F32" s="151"/>
      <c r="G32" s="212"/>
    </row>
    <row r="33" spans="2:7" ht="18.75" customHeight="1">
      <c r="B33" s="131" t="s">
        <v>138</v>
      </c>
      <c r="C33" s="132"/>
      <c r="D33" s="132"/>
      <c r="E33" s="132"/>
      <c r="F33" s="137"/>
      <c r="G33" s="212"/>
    </row>
    <row r="34" spans="2:7" ht="18.75" customHeight="1">
      <c r="B34" s="67" t="s">
        <v>139</v>
      </c>
      <c r="C34" s="68"/>
      <c r="D34" s="68"/>
      <c r="E34" s="68"/>
      <c r="F34" s="91"/>
      <c r="G34" s="213"/>
    </row>
    <row r="35" spans="2:7" ht="18.75" customHeight="1">
      <c r="B35" s="102" t="s">
        <v>140</v>
      </c>
      <c r="C35" s="70"/>
      <c r="D35" s="70"/>
      <c r="E35" s="70"/>
      <c r="F35" s="70"/>
      <c r="G35" s="148"/>
    </row>
    <row r="36" spans="2:7" ht="18.75" customHeight="1">
      <c r="B36" s="64" t="s">
        <v>141</v>
      </c>
      <c r="C36" s="65"/>
      <c r="D36" s="65"/>
      <c r="E36" s="65"/>
      <c r="F36" s="65"/>
      <c r="G36" s="97"/>
    </row>
    <row r="37" spans="2:7" ht="18.75" customHeight="1">
      <c r="B37" s="134" t="s">
        <v>142</v>
      </c>
      <c r="C37" s="135"/>
      <c r="D37" s="135"/>
      <c r="E37" s="135"/>
      <c r="F37" s="135"/>
      <c r="G37" s="149"/>
    </row>
    <row r="38" spans="2:7" ht="18.75" customHeight="1">
      <c r="B38" s="121" t="s">
        <v>143</v>
      </c>
      <c r="C38" s="120"/>
      <c r="D38" s="120"/>
      <c r="E38" s="120"/>
      <c r="F38" s="120"/>
      <c r="G38" s="152"/>
    </row>
    <row r="39" spans="2:7" ht="18.75" customHeight="1">
      <c r="B39" s="131" t="s">
        <v>144</v>
      </c>
      <c r="C39" s="132"/>
      <c r="D39" s="132"/>
      <c r="E39" s="132"/>
      <c r="F39" s="132"/>
      <c r="G39" s="97"/>
    </row>
    <row r="40" spans="2:7" ht="18.75" customHeight="1">
      <c r="B40" s="67" t="s">
        <v>145</v>
      </c>
      <c r="C40" s="68"/>
      <c r="D40" s="68"/>
      <c r="E40" s="68"/>
      <c r="F40" s="68"/>
      <c r="G40" s="99"/>
    </row>
    <row r="41" spans="2:7" ht="24" customHeight="1">
      <c r="B41" s="131" t="s">
        <v>146</v>
      </c>
      <c r="C41" s="132"/>
      <c r="D41" s="132"/>
      <c r="E41" s="132"/>
      <c r="F41" s="137"/>
      <c r="G41" s="79"/>
    </row>
    <row r="42" spans="2:7" ht="18.75" customHeight="1">
      <c r="B42" s="67" t="s">
        <v>145</v>
      </c>
      <c r="C42" s="68"/>
      <c r="D42" s="68"/>
      <c r="E42" s="68"/>
      <c r="F42" s="91"/>
      <c r="G42" s="79"/>
    </row>
    <row r="43" spans="2:7" ht="18.75" customHeight="1">
      <c r="B43" s="64" t="s">
        <v>147</v>
      </c>
      <c r="C43" s="65"/>
      <c r="D43" s="65"/>
      <c r="E43" s="65"/>
      <c r="F43" s="90"/>
      <c r="G43" s="79"/>
    </row>
    <row r="44" spans="2:7" ht="18.75" customHeight="1">
      <c r="B44" s="134" t="s">
        <v>145</v>
      </c>
      <c r="C44" s="135"/>
      <c r="D44" s="135"/>
      <c r="E44" s="135"/>
      <c r="F44" s="138"/>
      <c r="G44" s="123"/>
    </row>
    <row r="45" spans="2:7" ht="18.75" customHeight="1">
      <c r="B45" s="115" t="s">
        <v>148</v>
      </c>
      <c r="C45" s="120"/>
      <c r="D45" s="120"/>
      <c r="E45" s="120"/>
      <c r="F45" s="150"/>
      <c r="G45" s="79"/>
    </row>
    <row r="46" spans="2:7" ht="18.75" customHeight="1">
      <c r="B46" s="122" t="s">
        <v>168</v>
      </c>
      <c r="C46" s="142"/>
      <c r="D46" s="142"/>
      <c r="E46" s="142"/>
      <c r="F46" s="151"/>
      <c r="G46" s="79"/>
    </row>
    <row r="47" spans="2:7" ht="18.75" customHeight="1">
      <c r="B47" s="122" t="s">
        <v>169</v>
      </c>
      <c r="C47" s="142"/>
      <c r="D47" s="142"/>
      <c r="E47" s="142"/>
      <c r="F47" s="151"/>
      <c r="G47" s="79"/>
    </row>
    <row r="48" spans="2:7" ht="18.75" customHeight="1">
      <c r="B48" s="67" t="s">
        <v>150</v>
      </c>
      <c r="C48" s="127"/>
      <c r="D48" s="127"/>
      <c r="E48" s="127"/>
      <c r="F48" s="153"/>
      <c r="G48" s="79"/>
    </row>
    <row r="49" spans="2:7" ht="18.75" customHeight="1">
      <c r="B49" s="64" t="s">
        <v>151</v>
      </c>
      <c r="C49" s="65"/>
      <c r="D49" s="65"/>
      <c r="E49" s="65"/>
      <c r="F49" s="147"/>
      <c r="G49" s="79"/>
    </row>
    <row r="50" spans="2:7" ht="18.75" customHeight="1">
      <c r="B50" s="64" t="s">
        <v>152</v>
      </c>
      <c r="C50" s="65"/>
      <c r="D50" s="65"/>
      <c r="E50" s="65"/>
      <c r="F50" s="147"/>
      <c r="G50" s="79"/>
    </row>
    <row r="51" spans="2:7" ht="18.75" customHeight="1">
      <c r="B51" s="64" t="s">
        <v>153</v>
      </c>
      <c r="C51" s="65"/>
      <c r="D51" s="65"/>
      <c r="E51" s="65"/>
      <c r="F51" s="147"/>
      <c r="G51" s="79"/>
    </row>
    <row r="52" spans="2:7" ht="18.75" customHeight="1">
      <c r="B52" s="64" t="s">
        <v>154</v>
      </c>
      <c r="C52" s="154"/>
      <c r="D52" s="154"/>
      <c r="E52" s="154"/>
      <c r="F52" s="155"/>
      <c r="G52" s="79"/>
    </row>
    <row r="53" spans="2:7" ht="18.75" customHeight="1">
      <c r="B53" s="67" t="s">
        <v>155</v>
      </c>
      <c r="C53" s="68"/>
      <c r="D53" s="68"/>
      <c r="E53" s="68"/>
      <c r="F53" s="91"/>
      <c r="G53" s="79"/>
    </row>
    <row r="54" spans="2:7" ht="18.75" customHeight="1">
      <c r="B54" s="64" t="s">
        <v>156</v>
      </c>
      <c r="C54" s="65"/>
      <c r="D54" s="65"/>
      <c r="E54" s="65"/>
      <c r="F54" s="147"/>
      <c r="G54" s="79"/>
    </row>
    <row r="55" spans="2:7" ht="18.75" customHeight="1">
      <c r="B55" s="64" t="s">
        <v>157</v>
      </c>
      <c r="C55" s="65"/>
      <c r="D55" s="65"/>
      <c r="E55" s="65"/>
      <c r="F55" s="147"/>
      <c r="G55" s="79"/>
    </row>
    <row r="56" spans="2:7" ht="18.75" customHeight="1">
      <c r="B56" s="64" t="s">
        <v>158</v>
      </c>
      <c r="C56" s="65"/>
      <c r="D56" s="65"/>
      <c r="E56" s="65"/>
      <c r="F56" s="147"/>
      <c r="G56" s="79"/>
    </row>
    <row r="57" spans="2:7" ht="18.75" customHeight="1">
      <c r="B57" s="64" t="s">
        <v>159</v>
      </c>
      <c r="C57" s="65"/>
      <c r="D57" s="65"/>
      <c r="E57" s="65"/>
      <c r="F57" s="147"/>
      <c r="G57" s="79"/>
    </row>
    <row r="58" spans="2:7" ht="18.75" customHeight="1">
      <c r="B58" s="64" t="s">
        <v>160</v>
      </c>
      <c r="C58" s="65"/>
      <c r="D58" s="65"/>
      <c r="E58" s="65"/>
      <c r="F58" s="147"/>
      <c r="G58" s="79"/>
    </row>
    <row r="59" spans="2:7" ht="18.75" customHeight="1">
      <c r="B59" s="64" t="s">
        <v>161</v>
      </c>
      <c r="C59" s="154"/>
      <c r="D59" s="154"/>
      <c r="E59" s="154"/>
      <c r="F59" s="155"/>
      <c r="G59" s="79"/>
    </row>
    <row r="60" spans="2:7" ht="18.75" customHeight="1">
      <c r="B60" s="67" t="s">
        <v>162</v>
      </c>
      <c r="C60" s="68"/>
      <c r="D60" s="68"/>
      <c r="E60" s="68"/>
      <c r="F60" s="91"/>
      <c r="G60" s="79"/>
    </row>
    <row r="61" spans="2:7" ht="18.75" customHeight="1">
      <c r="B61" s="64" t="s">
        <v>163</v>
      </c>
      <c r="C61" s="65"/>
      <c r="D61" s="65"/>
      <c r="E61" s="65"/>
      <c r="F61" s="147"/>
      <c r="G61" s="79"/>
    </row>
    <row r="62" spans="2:7" ht="18.75" customHeight="1">
      <c r="B62" s="64" t="s">
        <v>164</v>
      </c>
      <c r="C62" s="65"/>
      <c r="D62" s="65"/>
      <c r="E62" s="65"/>
      <c r="F62" s="147"/>
      <c r="G62" s="79"/>
    </row>
    <row r="63" spans="2:7" ht="18.75" customHeight="1">
      <c r="B63" s="64" t="s">
        <v>165</v>
      </c>
      <c r="C63" s="65"/>
      <c r="D63" s="65"/>
      <c r="E63" s="65"/>
      <c r="F63" s="147"/>
      <c r="G63" s="79"/>
    </row>
    <row r="64" spans="2:7" ht="18.75" customHeight="1">
      <c r="B64" s="121" t="s">
        <v>166</v>
      </c>
      <c r="C64" s="120"/>
      <c r="D64" s="120"/>
      <c r="E64" s="120"/>
      <c r="F64" s="159"/>
      <c r="G64" s="157"/>
    </row>
    <row r="65" spans="2:7" ht="18.75" customHeight="1">
      <c r="B65" s="134" t="s">
        <v>167</v>
      </c>
      <c r="C65" s="135"/>
      <c r="D65" s="135"/>
      <c r="E65" s="135"/>
      <c r="F65" s="158"/>
      <c r="G65" s="123"/>
    </row>
    <row r="66" spans="2:7" ht="18.75" customHeight="1">
      <c r="B66" s="156" t="s">
        <v>170</v>
      </c>
      <c r="C66" s="120"/>
      <c r="D66" s="120"/>
      <c r="E66" s="120"/>
      <c r="F66" s="150"/>
      <c r="G66" s="157"/>
    </row>
    <row r="67" spans="2:7" ht="18.75" customHeight="1">
      <c r="B67" s="160" t="s">
        <v>175</v>
      </c>
      <c r="C67" s="127"/>
      <c r="D67" s="127"/>
      <c r="E67" s="127"/>
      <c r="F67" s="153"/>
      <c r="G67" s="79"/>
    </row>
    <row r="68" spans="2:7" ht="18.75" customHeight="1">
      <c r="B68" s="64" t="s">
        <v>171</v>
      </c>
      <c r="C68" s="65"/>
      <c r="D68" s="65"/>
      <c r="E68" s="65"/>
      <c r="F68" s="90"/>
      <c r="G68" s="79"/>
    </row>
    <row r="69" spans="2:7" ht="18.75" customHeight="1">
      <c r="B69" s="131" t="s">
        <v>172</v>
      </c>
      <c r="C69" s="132"/>
      <c r="D69" s="132"/>
      <c r="E69" s="132"/>
      <c r="F69" s="137"/>
      <c r="G69" s="79"/>
    </row>
    <row r="70" spans="2:7" ht="18.75" customHeight="1">
      <c r="B70" s="134" t="s">
        <v>173</v>
      </c>
      <c r="C70" s="135"/>
      <c r="D70" s="135"/>
      <c r="E70" s="135"/>
      <c r="F70" s="138"/>
      <c r="G70" s="123"/>
    </row>
    <row r="71" spans="2:7" ht="18.75" customHeight="1">
      <c r="B71" s="121" t="s">
        <v>174</v>
      </c>
      <c r="C71" s="120"/>
      <c r="D71" s="120"/>
      <c r="E71" s="120"/>
      <c r="F71" s="150"/>
      <c r="G71" s="157"/>
    </row>
    <row r="72" spans="2:7" ht="18.75" customHeight="1">
      <c r="B72" s="67" t="s">
        <v>176</v>
      </c>
      <c r="C72" s="68"/>
      <c r="D72" s="68"/>
      <c r="E72" s="68"/>
      <c r="F72" s="91"/>
      <c r="G72" s="79"/>
    </row>
    <row r="73" spans="2:7" ht="18.75" customHeight="1">
      <c r="B73" s="64" t="s">
        <v>177</v>
      </c>
      <c r="C73" s="65"/>
      <c r="D73" s="65"/>
      <c r="E73" s="65"/>
      <c r="F73" s="147"/>
      <c r="G73" s="79"/>
    </row>
    <row r="74" spans="2:7" ht="18.75" customHeight="1">
      <c r="B74" s="64" t="s">
        <v>178</v>
      </c>
      <c r="C74" s="65"/>
      <c r="D74" s="65"/>
      <c r="E74" s="65"/>
      <c r="F74" s="90"/>
      <c r="G74" s="79"/>
    </row>
    <row r="75" spans="2:7" ht="18.75" customHeight="1">
      <c r="B75" s="134" t="s">
        <v>179</v>
      </c>
      <c r="C75" s="135"/>
      <c r="D75" s="135"/>
      <c r="E75" s="135"/>
      <c r="F75" s="138"/>
      <c r="G75" s="123"/>
    </row>
    <row r="76" spans="2:7" ht="18.75" customHeight="1">
      <c r="B76" s="121" t="s">
        <v>180</v>
      </c>
      <c r="C76" s="120"/>
      <c r="D76" s="120"/>
      <c r="E76" s="120"/>
      <c r="F76" s="150"/>
      <c r="G76" s="157"/>
    </row>
    <row r="77" spans="2:7" ht="18.75" customHeight="1">
      <c r="B77" s="67" t="s">
        <v>181</v>
      </c>
      <c r="C77" s="68"/>
      <c r="D77" s="68"/>
      <c r="E77" s="68"/>
      <c r="F77" s="91"/>
      <c r="G77" s="79"/>
    </row>
    <row r="78" spans="2:7" ht="18.75" customHeight="1">
      <c r="B78" s="64" t="s">
        <v>182</v>
      </c>
      <c r="C78" s="65"/>
      <c r="D78" s="65"/>
      <c r="E78" s="65"/>
      <c r="F78" s="147"/>
      <c r="G78" s="79"/>
    </row>
    <row r="79" spans="2:7" ht="18.75" customHeight="1">
      <c r="B79" s="71" t="s">
        <v>183</v>
      </c>
      <c r="C79" s="72"/>
      <c r="D79" s="72"/>
      <c r="E79" s="72"/>
      <c r="F79" s="161"/>
      <c r="G79" s="162"/>
    </row>
    <row r="80" spans="2:7" ht="18.75" customHeight="1">
      <c r="B80" s="124" t="s">
        <v>184</v>
      </c>
      <c r="C80" s="139"/>
      <c r="D80" s="139"/>
      <c r="E80" s="139"/>
      <c r="F80" s="140"/>
      <c r="G80" s="76"/>
    </row>
    <row r="81" spans="2:7" ht="18.75" customHeight="1">
      <c r="B81" s="122" t="s">
        <v>185</v>
      </c>
      <c r="C81" s="142"/>
      <c r="D81" s="142"/>
      <c r="E81" s="142"/>
      <c r="F81" s="151"/>
      <c r="G81" s="79"/>
    </row>
    <row r="82" spans="2:7" ht="18.75" customHeight="1">
      <c r="B82" s="163" t="s">
        <v>186</v>
      </c>
      <c r="C82" s="164"/>
      <c r="D82" s="164"/>
      <c r="E82" s="164"/>
      <c r="F82" s="165"/>
      <c r="G82" s="162"/>
    </row>
    <row r="83" spans="2:7" ht="18.75" customHeight="1">
      <c r="B83" s="124" t="s">
        <v>187</v>
      </c>
      <c r="C83" s="139"/>
      <c r="D83" s="139"/>
      <c r="E83" s="139"/>
      <c r="F83" s="140"/>
      <c r="G83" s="76"/>
    </row>
    <row r="84" spans="2:7" ht="18.75" customHeight="1">
      <c r="B84" s="67" t="s">
        <v>188</v>
      </c>
      <c r="C84" s="68"/>
      <c r="D84" s="68"/>
      <c r="E84" s="68"/>
      <c r="F84" s="91"/>
      <c r="G84" s="79"/>
    </row>
    <row r="85" spans="2:7" ht="18.75" customHeight="1">
      <c r="B85" s="64" t="s">
        <v>189</v>
      </c>
      <c r="C85" s="65"/>
      <c r="D85" s="65"/>
      <c r="E85" s="65"/>
      <c r="F85" s="90"/>
      <c r="G85" s="79"/>
    </row>
    <row r="86" spans="2:7" ht="18.75" customHeight="1">
      <c r="B86" s="163" t="s">
        <v>190</v>
      </c>
      <c r="C86" s="164"/>
      <c r="D86" s="164"/>
      <c r="E86" s="164"/>
      <c r="F86" s="165"/>
      <c r="G86" s="162"/>
    </row>
    <row r="87" spans="2:7" ht="18.75" customHeight="1">
      <c r="B87" s="124" t="s">
        <v>191</v>
      </c>
      <c r="C87" s="139"/>
      <c r="D87" s="139"/>
      <c r="E87" s="139"/>
      <c r="F87" s="140"/>
      <c r="G87" s="76"/>
    </row>
    <row r="88" spans="2:7" ht="18.75" customHeight="1">
      <c r="B88" s="131" t="s">
        <v>192</v>
      </c>
      <c r="C88" s="132"/>
      <c r="D88" s="132"/>
      <c r="E88" s="132"/>
      <c r="F88" s="137"/>
      <c r="G88" s="79"/>
    </row>
    <row r="89" spans="2:7" ht="18.75" customHeight="1">
      <c r="B89" s="67" t="s">
        <v>193</v>
      </c>
      <c r="C89" s="68"/>
      <c r="D89" s="68"/>
      <c r="E89" s="68"/>
      <c r="F89" s="91"/>
      <c r="G89" s="79"/>
    </row>
    <row r="90" spans="2:7" ht="18.75" customHeight="1">
      <c r="B90" s="71" t="s">
        <v>194</v>
      </c>
      <c r="C90" s="72"/>
      <c r="D90" s="72"/>
      <c r="E90" s="72"/>
      <c r="F90" s="161"/>
      <c r="G90" s="162"/>
    </row>
    <row r="91" spans="2:7" ht="18.75" customHeight="1">
      <c r="B91" s="166" t="s">
        <v>195</v>
      </c>
      <c r="C91" s="139"/>
      <c r="D91" s="139"/>
      <c r="E91" s="139"/>
      <c r="F91" s="140"/>
      <c r="G91" s="76"/>
    </row>
    <row r="92" spans="2:7" ht="18.75" customHeight="1">
      <c r="B92" s="160" t="s">
        <v>196</v>
      </c>
      <c r="C92" s="127"/>
      <c r="D92" s="127"/>
      <c r="E92" s="127"/>
      <c r="F92" s="153"/>
      <c r="G92" s="79"/>
    </row>
    <row r="93" spans="2:7" ht="18.75" customHeight="1">
      <c r="B93" s="64" t="s">
        <v>197</v>
      </c>
      <c r="C93" s="65"/>
      <c r="D93" s="65"/>
      <c r="E93" s="65"/>
      <c r="F93" s="147"/>
      <c r="G93" s="79"/>
    </row>
    <row r="94" spans="2:7" ht="18.75" customHeight="1">
      <c r="B94" s="64" t="s">
        <v>198</v>
      </c>
      <c r="C94" s="65"/>
      <c r="D94" s="65"/>
      <c r="E94" s="65"/>
      <c r="F94" s="147"/>
      <c r="G94" s="79"/>
    </row>
    <row r="95" spans="2:7" ht="18.75" customHeight="1">
      <c r="B95" s="64" t="s">
        <v>199</v>
      </c>
      <c r="C95" s="65"/>
      <c r="D95" s="65"/>
      <c r="E95" s="65"/>
      <c r="F95" s="90"/>
      <c r="G95" s="79"/>
    </row>
    <row r="96" spans="2:7" ht="18.75" customHeight="1">
      <c r="B96" s="67" t="s">
        <v>200</v>
      </c>
      <c r="C96" s="68"/>
      <c r="D96" s="68"/>
      <c r="E96" s="68"/>
      <c r="F96" s="91"/>
      <c r="G96" s="79"/>
    </row>
    <row r="97" spans="2:7" ht="18.75" customHeight="1">
      <c r="B97" s="71" t="s">
        <v>201</v>
      </c>
      <c r="C97" s="72"/>
      <c r="D97" s="72"/>
      <c r="E97" s="72"/>
      <c r="F97" s="161"/>
      <c r="G97" s="162"/>
    </row>
    <row r="98" spans="2:7" ht="18.75" customHeight="1">
      <c r="B98" s="124" t="s">
        <v>202</v>
      </c>
      <c r="C98" s="139"/>
      <c r="D98" s="139"/>
      <c r="E98" s="139"/>
      <c r="F98" s="140"/>
      <c r="G98" s="79"/>
    </row>
    <row r="99" spans="2:7" ht="18.75" customHeight="1">
      <c r="B99" s="67" t="s">
        <v>203</v>
      </c>
      <c r="C99" s="68"/>
      <c r="D99" s="68"/>
      <c r="E99" s="68"/>
      <c r="F99" s="91"/>
      <c r="G99" s="79"/>
    </row>
    <row r="100" spans="2:7" ht="18.75" customHeight="1">
      <c r="B100" s="64" t="s">
        <v>205</v>
      </c>
      <c r="C100" s="65"/>
      <c r="D100" s="65"/>
      <c r="E100" s="65"/>
      <c r="F100" s="147"/>
      <c r="G100" s="79"/>
    </row>
    <row r="101" spans="2:7" ht="18.75" customHeight="1">
      <c r="B101" s="64" t="s">
        <v>204</v>
      </c>
      <c r="C101" s="65"/>
      <c r="D101" s="65"/>
      <c r="E101" s="65"/>
      <c r="F101" s="147"/>
      <c r="G101" s="79"/>
    </row>
    <row r="102" spans="2:7" ht="18.75" customHeight="1">
      <c r="B102" s="92" t="s">
        <v>206</v>
      </c>
      <c r="C102" s="93"/>
      <c r="D102" s="93"/>
      <c r="E102" s="93"/>
      <c r="F102" s="94"/>
      <c r="G102" s="123"/>
    </row>
    <row r="103" spans="2:7">
      <c r="B103" s="57"/>
      <c r="C103" s="57"/>
      <c r="D103" s="57"/>
      <c r="E103" s="57"/>
      <c r="F103" s="57"/>
      <c r="G103" s="57"/>
    </row>
    <row r="104" spans="2:7" ht="21">
      <c r="B104" s="59" t="s">
        <v>209</v>
      </c>
      <c r="C104" s="57"/>
      <c r="D104" s="57"/>
      <c r="E104" s="57"/>
      <c r="F104" s="57"/>
      <c r="G104" s="57"/>
    </row>
    <row r="105" spans="2:7" ht="21">
      <c r="B105" s="104" t="s">
        <v>207</v>
      </c>
      <c r="C105" s="104" t="s">
        <v>75</v>
      </c>
      <c r="D105" s="57"/>
      <c r="E105" s="57"/>
      <c r="F105" s="57"/>
      <c r="G105" s="57"/>
    </row>
    <row r="106" spans="2:7" ht="21">
      <c r="B106" s="104" t="s">
        <v>208</v>
      </c>
      <c r="C106" s="104" t="s">
        <v>77</v>
      </c>
      <c r="D106" s="57"/>
      <c r="E106" s="57"/>
      <c r="F106" s="57"/>
      <c r="G106" s="57"/>
    </row>
    <row r="107" spans="2:7" ht="21" customHeight="1">
      <c r="B107" s="59" t="s">
        <v>78</v>
      </c>
      <c r="C107" s="57"/>
      <c r="D107" s="57"/>
      <c r="E107" s="57"/>
      <c r="F107" s="57"/>
      <c r="G107" s="57"/>
    </row>
    <row r="108" spans="2:7" ht="17.25" customHeight="1">
      <c r="B108" s="107"/>
      <c r="C108" s="107"/>
      <c r="D108" s="107"/>
      <c r="E108" s="107"/>
      <c r="F108" s="107"/>
      <c r="G108" s="107"/>
    </row>
    <row r="109" spans="2:7" ht="17.25" customHeight="1">
      <c r="B109" s="107"/>
      <c r="C109" s="107"/>
      <c r="D109" s="107"/>
      <c r="E109" s="107"/>
      <c r="F109" s="107"/>
      <c r="G109" s="107"/>
    </row>
    <row r="110" spans="2:7" ht="29.25" customHeight="1">
      <c r="B110" s="57"/>
      <c r="C110" s="108" t="s">
        <v>275</v>
      </c>
      <c r="D110" s="57"/>
      <c r="E110" s="57"/>
      <c r="F110" s="57"/>
      <c r="G110" s="57"/>
    </row>
    <row r="111" spans="2:7" ht="21">
      <c r="B111" s="57"/>
      <c r="C111" s="209" t="s">
        <v>276</v>
      </c>
      <c r="D111" s="210"/>
      <c r="E111" s="57"/>
      <c r="F111" s="57"/>
      <c r="G111" s="57"/>
    </row>
    <row r="112" spans="2:7" ht="21">
      <c r="B112" s="57"/>
      <c r="C112" s="108" t="s">
        <v>277</v>
      </c>
      <c r="D112" s="57"/>
      <c r="E112" s="57"/>
      <c r="F112" s="57"/>
      <c r="G112" s="57"/>
    </row>
    <row r="113" spans="2:7">
      <c r="B113" s="109"/>
      <c r="C113" s="109"/>
      <c r="D113" s="109"/>
      <c r="E113" s="109"/>
      <c r="F113" s="109"/>
      <c r="G113" s="109"/>
    </row>
    <row r="114" spans="2:7" ht="18.75">
      <c r="B114" s="110" t="s">
        <v>80</v>
      </c>
      <c r="C114" s="57"/>
      <c r="D114" s="57"/>
      <c r="E114" s="57"/>
      <c r="F114" s="57"/>
      <c r="G114" s="57"/>
    </row>
    <row r="115" spans="2:7">
      <c r="B115" s="57"/>
      <c r="C115" s="57"/>
      <c r="D115" s="57"/>
      <c r="E115" s="57"/>
      <c r="F115" s="57"/>
      <c r="G115" s="57"/>
    </row>
    <row r="116" spans="2:7" ht="18.75">
      <c r="B116" s="111" t="s">
        <v>279</v>
      </c>
      <c r="C116" s="111" t="s">
        <v>82</v>
      </c>
      <c r="D116" s="57"/>
      <c r="E116" s="57"/>
      <c r="F116" s="57"/>
      <c r="G116" s="57"/>
    </row>
    <row r="117" spans="2:7" ht="18.75">
      <c r="B117" s="111" t="s">
        <v>278</v>
      </c>
      <c r="C117" s="111" t="s">
        <v>84</v>
      </c>
      <c r="D117" s="57"/>
      <c r="E117" s="57"/>
      <c r="F117" s="57"/>
      <c r="G117" s="57"/>
    </row>
    <row r="118" spans="2:7" ht="18.75">
      <c r="B118" s="111" t="s">
        <v>280</v>
      </c>
      <c r="C118" s="111" t="s">
        <v>86</v>
      </c>
      <c r="D118" s="57"/>
      <c r="E118" s="57"/>
      <c r="F118" s="57"/>
      <c r="G118" s="57"/>
    </row>
    <row r="119" spans="2:7" ht="18.75">
      <c r="B119" s="111" t="s">
        <v>281</v>
      </c>
      <c r="C119" s="111" t="s">
        <v>88</v>
      </c>
      <c r="D119" s="57"/>
      <c r="E119" s="57"/>
      <c r="F119" s="57"/>
      <c r="G119" s="57"/>
    </row>
    <row r="120" spans="2:7">
      <c r="B120" s="57"/>
      <c r="C120" s="57"/>
      <c r="D120" s="57"/>
      <c r="E120" s="57"/>
      <c r="F120" s="57"/>
      <c r="G120" s="57"/>
    </row>
    <row r="121" spans="2:7" ht="18.75">
      <c r="B121" s="110" t="s">
        <v>89</v>
      </c>
      <c r="C121" s="57"/>
      <c r="D121" s="57"/>
      <c r="E121" s="57"/>
      <c r="F121" s="57"/>
      <c r="G121" s="57"/>
    </row>
    <row r="122" spans="2:7">
      <c r="B122" s="57"/>
      <c r="C122" s="57"/>
      <c r="D122" s="57"/>
      <c r="E122" s="57"/>
      <c r="F122" s="57"/>
      <c r="G122" s="57"/>
    </row>
    <row r="123" spans="2:7">
      <c r="B123" s="57"/>
      <c r="C123" s="57"/>
      <c r="D123" s="57"/>
      <c r="E123" s="57"/>
      <c r="F123" s="57"/>
      <c r="G123" s="57"/>
    </row>
  </sheetData>
  <sheetProtection sheet="1" objects="1" scenarios="1" selectLockedCells="1" selectUnlockedCells="1"/>
  <mergeCells count="6">
    <mergeCell ref="C8:G8"/>
    <mergeCell ref="B8:B10"/>
    <mergeCell ref="G9:G10"/>
    <mergeCell ref="B4:G4"/>
    <mergeCell ref="B5:G5"/>
    <mergeCell ref="B6:G6"/>
  </mergeCells>
  <pageMargins left="0.51181102362204722" right="0.11811023622047245" top="0.55118110236220474" bottom="0.35433070866141736" header="0.31496062992125984" footer="0.31496062992125984"/>
  <pageSetup paperSize="9" orientation="portrait" blackAndWhite="1" verticalDpi="0" r:id="rId1"/>
  <rowBreaks count="2" manualBreakCount="2">
    <brk id="37" min="1" max="6" man="1"/>
    <brk id="75" min="1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00000"/>
  </sheetPr>
  <dimension ref="A1:BK80"/>
  <sheetViews>
    <sheetView showGridLines="0" workbookViewId="0">
      <selection activeCell="BJ13" sqref="BJ13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3.875" style="1" customWidth="1"/>
    <col min="4" max="11" width="6.75" style="1" customWidth="1"/>
    <col min="12" max="12" width="11.875" style="1" customWidth="1"/>
    <col min="13" max="18" width="5.875" style="1" customWidth="1"/>
    <col min="19" max="31" width="3.25" style="1" customWidth="1"/>
    <col min="32" max="32" width="11.25" style="1" customWidth="1"/>
    <col min="33" max="33" width="13.75" style="1" customWidth="1"/>
    <col min="34" max="39" width="5.875" style="1" customWidth="1"/>
    <col min="40" max="40" width="12.375" style="1" customWidth="1"/>
    <col min="41" max="44" width="6.125" style="1" customWidth="1"/>
    <col min="45" max="52" width="6.375" style="1" customWidth="1"/>
    <col min="53" max="53" width="8.625" style="1" customWidth="1"/>
    <col min="54" max="54" width="10.75" style="1" customWidth="1"/>
    <col min="55" max="55" width="9" style="1" customWidth="1"/>
    <col min="56" max="56" width="10.75" style="1" customWidth="1"/>
    <col min="57" max="57" width="11.75" style="192" customWidth="1"/>
    <col min="58" max="60" width="10.125" style="192" customWidth="1"/>
    <col min="61" max="62" width="14.375" style="192" customWidth="1"/>
    <col min="63" max="63" width="23.25" style="192"/>
    <col min="64" max="16384" width="23.25" style="1"/>
  </cols>
  <sheetData>
    <row r="1" spans="1:63" s="7" customFormat="1" ht="19.5" customHeight="1">
      <c r="A1" s="44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171"/>
      <c r="BF1" s="171"/>
      <c r="BG1" s="171"/>
      <c r="BH1" s="171"/>
      <c r="BI1" s="171"/>
      <c r="BJ1" s="171"/>
      <c r="BK1" s="171"/>
    </row>
    <row r="2" spans="1:63" s="7" customFormat="1" ht="19.5" customHeight="1">
      <c r="A2" s="44"/>
      <c r="B2" s="44"/>
      <c r="C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D2" s="240"/>
      <c r="E2" s="240"/>
      <c r="F2" s="240"/>
      <c r="G2" s="240"/>
      <c r="H2" s="240"/>
      <c r="I2" s="240"/>
      <c r="J2" s="240"/>
      <c r="K2" s="240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171"/>
      <c r="BF2" s="171"/>
      <c r="BG2" s="171"/>
      <c r="BH2" s="171"/>
      <c r="BI2" s="171"/>
      <c r="BJ2" s="171"/>
      <c r="BK2" s="171"/>
    </row>
    <row r="3" spans="1:63" s="37" customFormat="1" ht="7.5" customHeight="1" thickBot="1">
      <c r="BE3" s="171"/>
      <c r="BF3" s="171"/>
      <c r="BG3" s="171"/>
      <c r="BH3" s="171"/>
      <c r="BI3" s="171"/>
      <c r="BJ3" s="171"/>
      <c r="BK3" s="171"/>
    </row>
    <row r="4" spans="1:63" s="37" customFormat="1" ht="21" customHeight="1">
      <c r="A4" s="273" t="s">
        <v>0</v>
      </c>
      <c r="B4" s="262" t="str">
        <f>สรุปผลสมรรถนะ!C4</f>
        <v>เลขประจำตัวนักเรียน</v>
      </c>
      <c r="C4" s="277" t="s">
        <v>1</v>
      </c>
      <c r="D4" s="291" t="s">
        <v>266</v>
      </c>
      <c r="E4" s="292"/>
      <c r="F4" s="292"/>
      <c r="G4" s="292"/>
      <c r="H4" s="292"/>
      <c r="I4" s="292"/>
      <c r="J4" s="292"/>
      <c r="K4" s="292"/>
      <c r="L4" s="293"/>
      <c r="M4" s="248" t="s">
        <v>126</v>
      </c>
      <c r="N4" s="249"/>
      <c r="O4" s="249"/>
      <c r="P4" s="249"/>
      <c r="Q4" s="249"/>
      <c r="R4" s="250"/>
      <c r="S4" s="251" t="s">
        <v>216</v>
      </c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45" t="s">
        <v>217</v>
      </c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7"/>
      <c r="AS4" s="307" t="s">
        <v>218</v>
      </c>
      <c r="AT4" s="308"/>
      <c r="AU4" s="308"/>
      <c r="AV4" s="308"/>
      <c r="AW4" s="308"/>
      <c r="AX4" s="308"/>
      <c r="AY4" s="308"/>
      <c r="AZ4" s="308"/>
      <c r="BA4" s="359" t="s">
        <v>269</v>
      </c>
      <c r="BB4" s="304" t="s">
        <v>24</v>
      </c>
      <c r="BC4" s="304" t="s">
        <v>2</v>
      </c>
      <c r="BD4" s="304" t="s">
        <v>273</v>
      </c>
      <c r="BE4" s="171"/>
      <c r="BF4" s="171"/>
      <c r="BG4" s="171"/>
      <c r="BH4" s="171"/>
      <c r="BI4" s="171"/>
      <c r="BJ4" s="171"/>
      <c r="BK4" s="171"/>
    </row>
    <row r="5" spans="1:63" s="7" customFormat="1" ht="22.5" customHeight="1">
      <c r="A5" s="274"/>
      <c r="B5" s="263"/>
      <c r="C5" s="278"/>
      <c r="D5" s="288" t="s">
        <v>210</v>
      </c>
      <c r="E5" s="289"/>
      <c r="F5" s="289"/>
      <c r="G5" s="289"/>
      <c r="H5" s="289" t="s">
        <v>211</v>
      </c>
      <c r="I5" s="289"/>
      <c r="J5" s="290" t="s">
        <v>212</v>
      </c>
      <c r="K5" s="290"/>
      <c r="L5" s="173" t="s">
        <v>213</v>
      </c>
      <c r="M5" s="294" t="s">
        <v>210</v>
      </c>
      <c r="N5" s="295"/>
      <c r="O5" s="295"/>
      <c r="P5" s="295" t="s">
        <v>211</v>
      </c>
      <c r="Q5" s="295"/>
      <c r="R5" s="296"/>
      <c r="S5" s="297" t="s">
        <v>210</v>
      </c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178" t="s">
        <v>211</v>
      </c>
      <c r="AG5" s="175" t="s">
        <v>210</v>
      </c>
      <c r="AH5" s="299" t="s">
        <v>211</v>
      </c>
      <c r="AI5" s="299"/>
      <c r="AJ5" s="299"/>
      <c r="AK5" s="299" t="s">
        <v>212</v>
      </c>
      <c r="AL5" s="299"/>
      <c r="AM5" s="299"/>
      <c r="AN5" s="172" t="s">
        <v>213</v>
      </c>
      <c r="AO5" s="301" t="s">
        <v>214</v>
      </c>
      <c r="AP5" s="301"/>
      <c r="AQ5" s="301" t="s">
        <v>215</v>
      </c>
      <c r="AR5" s="302"/>
      <c r="AS5" s="243" t="s">
        <v>210</v>
      </c>
      <c r="AT5" s="244"/>
      <c r="AU5" s="244"/>
      <c r="AV5" s="244"/>
      <c r="AW5" s="244" t="s">
        <v>211</v>
      </c>
      <c r="AX5" s="244"/>
      <c r="AY5" s="244"/>
      <c r="AZ5" s="309"/>
      <c r="BA5" s="359"/>
      <c r="BB5" s="304"/>
      <c r="BC5" s="304"/>
      <c r="BD5" s="304"/>
      <c r="BE5" s="171"/>
      <c r="BF5" s="171"/>
      <c r="BG5" s="171"/>
      <c r="BH5" s="171"/>
      <c r="BI5" s="171"/>
      <c r="BJ5" s="171"/>
      <c r="BK5" s="171"/>
    </row>
    <row r="6" spans="1:63" s="7" customFormat="1" ht="16.5" customHeight="1">
      <c r="A6" s="274"/>
      <c r="B6" s="263"/>
      <c r="C6" s="278"/>
      <c r="D6" s="280" t="s">
        <v>265</v>
      </c>
      <c r="E6" s="265"/>
      <c r="F6" s="265"/>
      <c r="G6" s="265"/>
      <c r="H6" s="265" t="s">
        <v>265</v>
      </c>
      <c r="I6" s="265"/>
      <c r="J6" s="265" t="s">
        <v>265</v>
      </c>
      <c r="K6" s="265"/>
      <c r="L6" s="174" t="s">
        <v>265</v>
      </c>
      <c r="M6" s="266" t="s">
        <v>265</v>
      </c>
      <c r="N6" s="267"/>
      <c r="O6" s="267"/>
      <c r="P6" s="267" t="s">
        <v>265</v>
      </c>
      <c r="Q6" s="267"/>
      <c r="R6" s="268"/>
      <c r="S6" s="281" t="s">
        <v>265</v>
      </c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179" t="s">
        <v>265</v>
      </c>
      <c r="AG6" s="176" t="s">
        <v>265</v>
      </c>
      <c r="AH6" s="300" t="s">
        <v>265</v>
      </c>
      <c r="AI6" s="300"/>
      <c r="AJ6" s="300"/>
      <c r="AK6" s="300" t="s">
        <v>265</v>
      </c>
      <c r="AL6" s="300"/>
      <c r="AM6" s="300"/>
      <c r="AN6" s="177" t="s">
        <v>265</v>
      </c>
      <c r="AO6" s="300" t="s">
        <v>265</v>
      </c>
      <c r="AP6" s="300"/>
      <c r="AQ6" s="300" t="s">
        <v>265</v>
      </c>
      <c r="AR6" s="303"/>
      <c r="AS6" s="254" t="s">
        <v>265</v>
      </c>
      <c r="AT6" s="255"/>
      <c r="AU6" s="255"/>
      <c r="AV6" s="255"/>
      <c r="AW6" s="255" t="s">
        <v>265</v>
      </c>
      <c r="AX6" s="255"/>
      <c r="AY6" s="255"/>
      <c r="AZ6" s="305"/>
      <c r="BA6" s="359"/>
      <c r="BB6" s="304"/>
      <c r="BC6" s="304"/>
      <c r="BD6" s="304"/>
      <c r="BE6" s="171"/>
      <c r="BF6" s="171"/>
      <c r="BG6" s="171"/>
      <c r="BH6" s="171"/>
      <c r="BI6" s="171"/>
      <c r="BJ6" s="171"/>
      <c r="BK6" s="171"/>
    </row>
    <row r="7" spans="1:63" ht="15.75" customHeight="1">
      <c r="A7" s="274"/>
      <c r="B7" s="263"/>
      <c r="C7" s="278"/>
      <c r="D7" s="364" t="s">
        <v>256</v>
      </c>
      <c r="E7" s="316" t="s">
        <v>257</v>
      </c>
      <c r="F7" s="316" t="s">
        <v>258</v>
      </c>
      <c r="G7" s="316" t="s">
        <v>259</v>
      </c>
      <c r="H7" s="316" t="s">
        <v>260</v>
      </c>
      <c r="I7" s="316" t="s">
        <v>261</v>
      </c>
      <c r="J7" s="316" t="s">
        <v>262</v>
      </c>
      <c r="K7" s="316" t="s">
        <v>263</v>
      </c>
      <c r="L7" s="353" t="s">
        <v>264</v>
      </c>
      <c r="M7" s="354" t="s">
        <v>250</v>
      </c>
      <c r="N7" s="319" t="s">
        <v>251</v>
      </c>
      <c r="O7" s="319" t="s">
        <v>252</v>
      </c>
      <c r="P7" s="319" t="s">
        <v>253</v>
      </c>
      <c r="Q7" s="319" t="s">
        <v>254</v>
      </c>
      <c r="R7" s="355" t="s">
        <v>255</v>
      </c>
      <c r="S7" s="356" t="s">
        <v>239</v>
      </c>
      <c r="T7" s="325"/>
      <c r="U7" s="325"/>
      <c r="V7" s="325"/>
      <c r="W7" s="325"/>
      <c r="X7" s="325"/>
      <c r="Y7" s="325"/>
      <c r="Z7" s="325"/>
      <c r="AA7" s="326" t="s">
        <v>240</v>
      </c>
      <c r="AB7" s="325" t="s">
        <v>241</v>
      </c>
      <c r="AC7" s="325"/>
      <c r="AD7" s="325"/>
      <c r="AE7" s="326" t="s">
        <v>242</v>
      </c>
      <c r="AF7" s="357" t="s">
        <v>249</v>
      </c>
      <c r="AG7" s="358" t="s">
        <v>227</v>
      </c>
      <c r="AH7" s="330" t="s">
        <v>228</v>
      </c>
      <c r="AI7" s="330" t="s">
        <v>229</v>
      </c>
      <c r="AJ7" s="330" t="s">
        <v>230</v>
      </c>
      <c r="AK7" s="330" t="s">
        <v>231</v>
      </c>
      <c r="AL7" s="330" t="s">
        <v>232</v>
      </c>
      <c r="AM7" s="330" t="s">
        <v>233</v>
      </c>
      <c r="AN7" s="330" t="s">
        <v>234</v>
      </c>
      <c r="AO7" s="330" t="s">
        <v>235</v>
      </c>
      <c r="AP7" s="330" t="s">
        <v>236</v>
      </c>
      <c r="AQ7" s="330" t="s">
        <v>237</v>
      </c>
      <c r="AR7" s="363" t="s">
        <v>238</v>
      </c>
      <c r="AS7" s="352" t="s">
        <v>219</v>
      </c>
      <c r="AT7" s="332" t="s">
        <v>220</v>
      </c>
      <c r="AU7" s="332" t="s">
        <v>221</v>
      </c>
      <c r="AV7" s="332" t="s">
        <v>222</v>
      </c>
      <c r="AW7" s="332" t="s">
        <v>223</v>
      </c>
      <c r="AX7" s="332" t="s">
        <v>224</v>
      </c>
      <c r="AY7" s="332" t="s">
        <v>225</v>
      </c>
      <c r="AZ7" s="350" t="s">
        <v>226</v>
      </c>
      <c r="BA7" s="360"/>
      <c r="BB7" s="304"/>
      <c r="BC7" s="304"/>
      <c r="BD7" s="304"/>
    </row>
    <row r="8" spans="1:63" ht="15.75" customHeight="1">
      <c r="A8" s="274"/>
      <c r="B8" s="263"/>
      <c r="C8" s="278"/>
      <c r="D8" s="364"/>
      <c r="E8" s="316"/>
      <c r="F8" s="316"/>
      <c r="G8" s="316"/>
      <c r="H8" s="316"/>
      <c r="I8" s="316"/>
      <c r="J8" s="316"/>
      <c r="K8" s="316"/>
      <c r="L8" s="353"/>
      <c r="M8" s="354"/>
      <c r="N8" s="319"/>
      <c r="O8" s="319"/>
      <c r="P8" s="319"/>
      <c r="Q8" s="319"/>
      <c r="R8" s="355"/>
      <c r="S8" s="351" t="s">
        <v>243</v>
      </c>
      <c r="T8" s="324" t="s">
        <v>244</v>
      </c>
      <c r="U8" s="324" t="s">
        <v>245</v>
      </c>
      <c r="V8" s="324" t="s">
        <v>246</v>
      </c>
      <c r="W8" s="324"/>
      <c r="X8" s="324"/>
      <c r="Y8" s="324" t="s">
        <v>247</v>
      </c>
      <c r="Z8" s="324" t="s">
        <v>248</v>
      </c>
      <c r="AA8" s="326"/>
      <c r="AB8" s="324" t="s">
        <v>243</v>
      </c>
      <c r="AC8" s="324" t="s">
        <v>244</v>
      </c>
      <c r="AD8" s="324" t="s">
        <v>245</v>
      </c>
      <c r="AE8" s="326"/>
      <c r="AF8" s="357"/>
      <c r="AG8" s="358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63"/>
      <c r="AS8" s="352"/>
      <c r="AT8" s="332"/>
      <c r="AU8" s="332"/>
      <c r="AV8" s="332"/>
      <c r="AW8" s="332"/>
      <c r="AX8" s="332"/>
      <c r="AY8" s="332"/>
      <c r="AZ8" s="350"/>
      <c r="BA8" s="361">
        <f>COUNT(D10:AZ10)*3</f>
        <v>0</v>
      </c>
      <c r="BB8" s="304"/>
      <c r="BC8" s="304"/>
      <c r="BD8" s="304"/>
      <c r="BF8" s="192" t="s">
        <v>270</v>
      </c>
    </row>
    <row r="9" spans="1:63" ht="15.75" customHeight="1">
      <c r="A9" s="275"/>
      <c r="B9" s="264"/>
      <c r="C9" s="279"/>
      <c r="D9" s="364"/>
      <c r="E9" s="316"/>
      <c r="F9" s="316"/>
      <c r="G9" s="316"/>
      <c r="H9" s="316"/>
      <c r="I9" s="316"/>
      <c r="J9" s="316"/>
      <c r="K9" s="316"/>
      <c r="L9" s="353"/>
      <c r="M9" s="354"/>
      <c r="N9" s="319"/>
      <c r="O9" s="319"/>
      <c r="P9" s="319"/>
      <c r="Q9" s="319"/>
      <c r="R9" s="355"/>
      <c r="S9" s="351"/>
      <c r="T9" s="324"/>
      <c r="U9" s="324"/>
      <c r="V9" s="186">
        <v>4.0999999999999996</v>
      </c>
      <c r="W9" s="186">
        <v>4.2</v>
      </c>
      <c r="X9" s="186">
        <v>4.3</v>
      </c>
      <c r="Y9" s="324"/>
      <c r="Z9" s="324"/>
      <c r="AA9" s="326"/>
      <c r="AB9" s="324"/>
      <c r="AC9" s="324"/>
      <c r="AD9" s="324"/>
      <c r="AE9" s="326"/>
      <c r="AF9" s="357"/>
      <c r="AG9" s="358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63"/>
      <c r="AS9" s="352"/>
      <c r="AT9" s="332"/>
      <c r="AU9" s="332"/>
      <c r="AV9" s="332"/>
      <c r="AW9" s="332"/>
      <c r="AX9" s="332"/>
      <c r="AY9" s="332"/>
      <c r="AZ9" s="350"/>
      <c r="BA9" s="362"/>
      <c r="BB9" s="304"/>
      <c r="BC9" s="304"/>
      <c r="BD9" s="304"/>
      <c r="BF9" s="313" t="s">
        <v>271</v>
      </c>
      <c r="BG9" s="313"/>
      <c r="BH9" s="313"/>
      <c r="BI9" s="200" t="s">
        <v>2</v>
      </c>
      <c r="BJ9" s="200" t="s">
        <v>273</v>
      </c>
    </row>
    <row r="10" spans="1:63" s="4" customFormat="1" ht="15.75" customHeight="1">
      <c r="A10" s="3">
        <v>1</v>
      </c>
      <c r="B10" s="46" t="str">
        <f>IF(นักเรียน!B6="","",นักเรียน!B6)</f>
        <v/>
      </c>
      <c r="C10" s="47" t="str">
        <f>IF(นักเรียน!C6="","",นักเรียน!C6)</f>
        <v>สามเณร</v>
      </c>
      <c r="D10" s="187" t="str">
        <f>IF(กรอกคะแนนประเมิน!D10="","",กรอกคะแนนประเมิน!D10)</f>
        <v/>
      </c>
      <c r="E10" s="188" t="str">
        <f>IF(กรอกคะแนนประเมิน!E10="","",กรอกคะแนนประเมิน!E10)</f>
        <v/>
      </c>
      <c r="F10" s="188" t="str">
        <f>IF(กรอกคะแนนประเมิน!F10="","",กรอกคะแนนประเมิน!F10)</f>
        <v/>
      </c>
      <c r="G10" s="188" t="str">
        <f>IF(กรอกคะแนนประเมิน!G10="","",กรอกคะแนนประเมิน!G10)</f>
        <v/>
      </c>
      <c r="H10" s="188" t="str">
        <f>IF(กรอกคะแนนประเมิน!H10="","",กรอกคะแนนประเมิน!H10)</f>
        <v/>
      </c>
      <c r="I10" s="188" t="str">
        <f>IF(กรอกคะแนนประเมิน!I10="","",กรอกคะแนนประเมิน!I10)</f>
        <v/>
      </c>
      <c r="J10" s="188" t="str">
        <f>IF(กรอกคะแนนประเมิน!J10="","",กรอกคะแนนประเมิน!J10)</f>
        <v/>
      </c>
      <c r="K10" s="188" t="str">
        <f>IF(กรอกคะแนนประเมิน!K10="","",กรอกคะแนนประเมิน!K10)</f>
        <v/>
      </c>
      <c r="L10" s="188" t="str">
        <f>IF(กรอกคะแนนประเมิน!L10="","",กรอกคะแนนประเมิน!L10)</f>
        <v/>
      </c>
      <c r="M10" s="188" t="str">
        <f>IF(กรอกคะแนนประเมิน!M10="","",กรอกคะแนนประเมิน!M10)</f>
        <v/>
      </c>
      <c r="N10" s="188" t="str">
        <f>IF(กรอกคะแนนประเมิน!N10="","",กรอกคะแนนประเมิน!N10)</f>
        <v/>
      </c>
      <c r="O10" s="188" t="str">
        <f>IF(กรอกคะแนนประเมิน!O10="","",กรอกคะแนนประเมิน!O10)</f>
        <v/>
      </c>
      <c r="P10" s="188" t="str">
        <f>IF(กรอกคะแนนประเมิน!P10="","",กรอกคะแนนประเมิน!P10)</f>
        <v/>
      </c>
      <c r="Q10" s="188" t="str">
        <f>IF(กรอกคะแนนประเมิน!Q10="","",กรอกคะแนนประเมิน!Q10)</f>
        <v/>
      </c>
      <c r="R10" s="188" t="str">
        <f>IF(กรอกคะแนนประเมิน!R10="","",กรอกคะแนนประเมิน!R10)</f>
        <v/>
      </c>
      <c r="S10" s="188" t="str">
        <f>IF(กรอกคะแนนประเมิน!S10="","",กรอกคะแนนประเมิน!S10)</f>
        <v/>
      </c>
      <c r="T10" s="188" t="str">
        <f>IF(กรอกคะแนนประเมิน!T10="","",กรอกคะแนนประเมิน!T10)</f>
        <v/>
      </c>
      <c r="U10" s="188" t="str">
        <f>IF(กรอกคะแนนประเมิน!U10="","",กรอกคะแนนประเมิน!U10)</f>
        <v/>
      </c>
      <c r="V10" s="188" t="str">
        <f>IF(กรอกคะแนนประเมิน!V10="","",กรอกคะแนนประเมิน!V10)</f>
        <v/>
      </c>
      <c r="W10" s="188" t="str">
        <f>IF(กรอกคะแนนประเมิน!W10="","",กรอกคะแนนประเมิน!W10)</f>
        <v/>
      </c>
      <c r="X10" s="188" t="str">
        <f>IF(กรอกคะแนนประเมิน!X10="","",กรอกคะแนนประเมิน!X10)</f>
        <v/>
      </c>
      <c r="Y10" s="188" t="str">
        <f>IF(กรอกคะแนนประเมิน!Y10="","",กรอกคะแนนประเมิน!Y10)</f>
        <v/>
      </c>
      <c r="Z10" s="188" t="str">
        <f>IF(กรอกคะแนนประเมิน!Z10="","",กรอกคะแนนประเมิน!Z10)</f>
        <v/>
      </c>
      <c r="AA10" s="188" t="str">
        <f>IF(กรอกคะแนนประเมิน!AA10="","",กรอกคะแนนประเมิน!AA10)</f>
        <v/>
      </c>
      <c r="AB10" s="188" t="str">
        <f>IF(กรอกคะแนนประเมิน!AB10="","",กรอกคะแนนประเมิน!AB10)</f>
        <v/>
      </c>
      <c r="AC10" s="188" t="str">
        <f>IF(กรอกคะแนนประเมิน!AC10="","",กรอกคะแนนประเมิน!AC10)</f>
        <v/>
      </c>
      <c r="AD10" s="188" t="str">
        <f>IF(กรอกคะแนนประเมิน!AD10="","",กรอกคะแนนประเมิน!AD10)</f>
        <v/>
      </c>
      <c r="AE10" s="188" t="str">
        <f>IF(กรอกคะแนนประเมิน!AE10="","",กรอกคะแนนประเมิน!AE10)</f>
        <v/>
      </c>
      <c r="AF10" s="188" t="str">
        <f>IF(กรอกคะแนนประเมิน!AF10="","",กรอกคะแนนประเมิน!AF10)</f>
        <v/>
      </c>
      <c r="AG10" s="188" t="str">
        <f>IF(กรอกคะแนนประเมิน!AG10="","",กรอกคะแนนประเมิน!AG10)</f>
        <v/>
      </c>
      <c r="AH10" s="188" t="str">
        <f>IF(กรอกคะแนนประเมิน!AH10="","",กรอกคะแนนประเมิน!AH10)</f>
        <v/>
      </c>
      <c r="AI10" s="188" t="str">
        <f>IF(กรอกคะแนนประเมิน!AI10="","",กรอกคะแนนประเมิน!AI10)</f>
        <v/>
      </c>
      <c r="AJ10" s="188" t="str">
        <f>IF(กรอกคะแนนประเมิน!AJ10="","",กรอกคะแนนประเมิน!AJ10)</f>
        <v/>
      </c>
      <c r="AK10" s="188" t="str">
        <f>IF(กรอกคะแนนประเมิน!AK10="","",กรอกคะแนนประเมิน!AK10)</f>
        <v/>
      </c>
      <c r="AL10" s="188" t="str">
        <f>IF(กรอกคะแนนประเมิน!AL10="","",กรอกคะแนนประเมิน!AL10)</f>
        <v/>
      </c>
      <c r="AM10" s="188" t="str">
        <f>IF(กรอกคะแนนประเมิน!AM10="","",กรอกคะแนนประเมิน!AM10)</f>
        <v/>
      </c>
      <c r="AN10" s="188" t="str">
        <f>IF(กรอกคะแนนประเมิน!AN10="","",กรอกคะแนนประเมิน!AN10)</f>
        <v/>
      </c>
      <c r="AO10" s="188" t="str">
        <f>IF(กรอกคะแนนประเมิน!AO10="","",กรอกคะแนนประเมิน!AO10)</f>
        <v/>
      </c>
      <c r="AP10" s="188" t="str">
        <f>IF(กรอกคะแนนประเมิน!AP10="","",กรอกคะแนนประเมิน!AP10)</f>
        <v/>
      </c>
      <c r="AQ10" s="188" t="str">
        <f>IF(กรอกคะแนนประเมิน!AQ10="","",กรอกคะแนนประเมิน!AQ10)</f>
        <v/>
      </c>
      <c r="AR10" s="188" t="str">
        <f>IF(กรอกคะแนนประเมิน!AR10="","",กรอกคะแนนประเมิน!AR10)</f>
        <v/>
      </c>
      <c r="AS10" s="188" t="str">
        <f>IF(กรอกคะแนนประเมิน!AS10="","",กรอกคะแนนประเมิน!AS10)</f>
        <v/>
      </c>
      <c r="AT10" s="188" t="str">
        <f>IF(กรอกคะแนนประเมิน!AT10="","",กรอกคะแนนประเมิน!AT10)</f>
        <v/>
      </c>
      <c r="AU10" s="188" t="str">
        <f>IF(กรอกคะแนนประเมิน!AU10="","",กรอกคะแนนประเมิน!AU10)</f>
        <v/>
      </c>
      <c r="AV10" s="188" t="str">
        <f>IF(กรอกคะแนนประเมิน!AV10="","",กรอกคะแนนประเมิน!AV10)</f>
        <v/>
      </c>
      <c r="AW10" s="188" t="str">
        <f>IF(กรอกคะแนนประเมิน!AW10="","",กรอกคะแนนประเมิน!AW10)</f>
        <v/>
      </c>
      <c r="AX10" s="188" t="str">
        <f>IF(กรอกคะแนนประเมิน!AX10="","",กรอกคะแนนประเมิน!AX10)</f>
        <v/>
      </c>
      <c r="AY10" s="188" t="str">
        <f>IF(กรอกคะแนนประเมิน!AY10="","",กรอกคะแนนประเมิน!AY10)</f>
        <v/>
      </c>
      <c r="AZ10" s="188" t="str">
        <f>IF(กรอกคะแนนประเมิน!AZ10="","",กรอกคะแนนประเมิน!AZ10)</f>
        <v/>
      </c>
      <c r="BA10" s="189">
        <f>IF(C10="","",SUM(D10:AZ10))</f>
        <v>0</v>
      </c>
      <c r="BB10" s="190">
        <f>IF(BA10=0,0,IF(BA10="","",ROUND((BA10*100)/$BA$8,2)))</f>
        <v>0</v>
      </c>
      <c r="BC10" s="196">
        <f>IF(BB10="","",VLOOKUP(BB10,$BF$10:$BJ$13,4,TRUE))</f>
        <v>0</v>
      </c>
      <c r="BD10" s="191" t="str">
        <f>IF(BB10="","",VLOOKUP(BB10,$BF$10:$BJ$13,5,TRUE))</f>
        <v>ปรับปรุง</v>
      </c>
      <c r="BE10" s="193"/>
      <c r="BF10" s="197">
        <v>0</v>
      </c>
      <c r="BG10" s="198" t="s">
        <v>272</v>
      </c>
      <c r="BH10" s="197">
        <v>39</v>
      </c>
      <c r="BI10" s="199">
        <v>0</v>
      </c>
      <c r="BJ10" s="197" t="s">
        <v>57</v>
      </c>
      <c r="BK10" s="193"/>
    </row>
    <row r="11" spans="1:63" s="4" customFormat="1" ht="15.75" customHeight="1">
      <c r="A11" s="3">
        <v>2</v>
      </c>
      <c r="B11" s="46" t="str">
        <f>IF(นักเรียน!B7="","",นักเรียน!B7)</f>
        <v/>
      </c>
      <c r="C11" s="47" t="str">
        <f>IF(นักเรียน!C7="","",นักเรียน!C7)</f>
        <v>สามเณร</v>
      </c>
      <c r="D11" s="187" t="str">
        <f>IF(กรอกคะแนนประเมิน!D11="","",กรอกคะแนนประเมิน!D11)</f>
        <v/>
      </c>
      <c r="E11" s="188" t="str">
        <f>IF(กรอกคะแนนประเมิน!E11="","",กรอกคะแนนประเมิน!E11)</f>
        <v/>
      </c>
      <c r="F11" s="188" t="str">
        <f>IF(กรอกคะแนนประเมิน!F11="","",กรอกคะแนนประเมิน!F11)</f>
        <v/>
      </c>
      <c r="G11" s="188" t="str">
        <f>IF(กรอกคะแนนประเมิน!G11="","",กรอกคะแนนประเมิน!G11)</f>
        <v/>
      </c>
      <c r="H11" s="188" t="str">
        <f>IF(กรอกคะแนนประเมิน!H11="","",กรอกคะแนนประเมิน!H11)</f>
        <v/>
      </c>
      <c r="I11" s="188" t="str">
        <f>IF(กรอกคะแนนประเมิน!I11="","",กรอกคะแนนประเมิน!I11)</f>
        <v/>
      </c>
      <c r="J11" s="188" t="str">
        <f>IF(กรอกคะแนนประเมิน!J11="","",กรอกคะแนนประเมิน!J11)</f>
        <v/>
      </c>
      <c r="K11" s="188" t="str">
        <f>IF(กรอกคะแนนประเมิน!K11="","",กรอกคะแนนประเมิน!K11)</f>
        <v/>
      </c>
      <c r="L11" s="188" t="str">
        <f>IF(กรอกคะแนนประเมิน!L11="","",กรอกคะแนนประเมิน!L11)</f>
        <v/>
      </c>
      <c r="M11" s="188" t="str">
        <f>IF(กรอกคะแนนประเมิน!M11="","",กรอกคะแนนประเมิน!M11)</f>
        <v/>
      </c>
      <c r="N11" s="188" t="str">
        <f>IF(กรอกคะแนนประเมิน!N11="","",กรอกคะแนนประเมิน!N11)</f>
        <v/>
      </c>
      <c r="O11" s="188" t="str">
        <f>IF(กรอกคะแนนประเมิน!O11="","",กรอกคะแนนประเมิน!O11)</f>
        <v/>
      </c>
      <c r="P11" s="188" t="str">
        <f>IF(กรอกคะแนนประเมิน!P11="","",กรอกคะแนนประเมิน!P11)</f>
        <v/>
      </c>
      <c r="Q11" s="188" t="str">
        <f>IF(กรอกคะแนนประเมิน!Q11="","",กรอกคะแนนประเมิน!Q11)</f>
        <v/>
      </c>
      <c r="R11" s="188" t="str">
        <f>IF(กรอกคะแนนประเมิน!R11="","",กรอกคะแนนประเมิน!R11)</f>
        <v/>
      </c>
      <c r="S11" s="188" t="str">
        <f>IF(กรอกคะแนนประเมิน!S11="","",กรอกคะแนนประเมิน!S11)</f>
        <v/>
      </c>
      <c r="T11" s="188" t="str">
        <f>IF(กรอกคะแนนประเมิน!T11="","",กรอกคะแนนประเมิน!T11)</f>
        <v/>
      </c>
      <c r="U11" s="188" t="str">
        <f>IF(กรอกคะแนนประเมิน!U11="","",กรอกคะแนนประเมิน!U11)</f>
        <v/>
      </c>
      <c r="V11" s="188" t="str">
        <f>IF(กรอกคะแนนประเมิน!V11="","",กรอกคะแนนประเมิน!V11)</f>
        <v/>
      </c>
      <c r="W11" s="188" t="str">
        <f>IF(กรอกคะแนนประเมิน!W11="","",กรอกคะแนนประเมิน!W11)</f>
        <v/>
      </c>
      <c r="X11" s="188" t="str">
        <f>IF(กรอกคะแนนประเมิน!X11="","",กรอกคะแนนประเมิน!X11)</f>
        <v/>
      </c>
      <c r="Y11" s="188" t="str">
        <f>IF(กรอกคะแนนประเมิน!Y11="","",กรอกคะแนนประเมิน!Y11)</f>
        <v/>
      </c>
      <c r="Z11" s="188" t="str">
        <f>IF(กรอกคะแนนประเมิน!Z11="","",กรอกคะแนนประเมิน!Z11)</f>
        <v/>
      </c>
      <c r="AA11" s="188" t="str">
        <f>IF(กรอกคะแนนประเมิน!AA11="","",กรอกคะแนนประเมิน!AA11)</f>
        <v/>
      </c>
      <c r="AB11" s="188" t="str">
        <f>IF(กรอกคะแนนประเมิน!AB11="","",กรอกคะแนนประเมิน!AB11)</f>
        <v/>
      </c>
      <c r="AC11" s="188" t="str">
        <f>IF(กรอกคะแนนประเมิน!AC11="","",กรอกคะแนนประเมิน!AC11)</f>
        <v/>
      </c>
      <c r="AD11" s="188" t="str">
        <f>IF(กรอกคะแนนประเมิน!AD11="","",กรอกคะแนนประเมิน!AD11)</f>
        <v/>
      </c>
      <c r="AE11" s="188" t="str">
        <f>IF(กรอกคะแนนประเมิน!AE11="","",กรอกคะแนนประเมิน!AE11)</f>
        <v/>
      </c>
      <c r="AF11" s="188" t="str">
        <f>IF(กรอกคะแนนประเมิน!AF11="","",กรอกคะแนนประเมิน!AF11)</f>
        <v/>
      </c>
      <c r="AG11" s="188" t="str">
        <f>IF(กรอกคะแนนประเมิน!AG11="","",กรอกคะแนนประเมิน!AG11)</f>
        <v/>
      </c>
      <c r="AH11" s="188" t="str">
        <f>IF(กรอกคะแนนประเมิน!AH11="","",กรอกคะแนนประเมิน!AH11)</f>
        <v/>
      </c>
      <c r="AI11" s="188" t="str">
        <f>IF(กรอกคะแนนประเมิน!AI11="","",กรอกคะแนนประเมิน!AI11)</f>
        <v/>
      </c>
      <c r="AJ11" s="188" t="str">
        <f>IF(กรอกคะแนนประเมิน!AJ11="","",กรอกคะแนนประเมิน!AJ11)</f>
        <v/>
      </c>
      <c r="AK11" s="188" t="str">
        <f>IF(กรอกคะแนนประเมิน!AK11="","",กรอกคะแนนประเมิน!AK11)</f>
        <v/>
      </c>
      <c r="AL11" s="188" t="str">
        <f>IF(กรอกคะแนนประเมิน!AL11="","",กรอกคะแนนประเมิน!AL11)</f>
        <v/>
      </c>
      <c r="AM11" s="188" t="str">
        <f>IF(กรอกคะแนนประเมิน!AM11="","",กรอกคะแนนประเมิน!AM11)</f>
        <v/>
      </c>
      <c r="AN11" s="188" t="str">
        <f>IF(กรอกคะแนนประเมิน!AN11="","",กรอกคะแนนประเมิน!AN11)</f>
        <v/>
      </c>
      <c r="AO11" s="188" t="str">
        <f>IF(กรอกคะแนนประเมิน!AO11="","",กรอกคะแนนประเมิน!AO11)</f>
        <v/>
      </c>
      <c r="AP11" s="188" t="str">
        <f>IF(กรอกคะแนนประเมิน!AP11="","",กรอกคะแนนประเมิน!AP11)</f>
        <v/>
      </c>
      <c r="AQ11" s="188" t="str">
        <f>IF(กรอกคะแนนประเมิน!AQ11="","",กรอกคะแนนประเมิน!AQ11)</f>
        <v/>
      </c>
      <c r="AR11" s="188" t="str">
        <f>IF(กรอกคะแนนประเมิน!AR11="","",กรอกคะแนนประเมิน!AR11)</f>
        <v/>
      </c>
      <c r="AS11" s="188" t="str">
        <f>IF(กรอกคะแนนประเมิน!AS11="","",กรอกคะแนนประเมิน!AS11)</f>
        <v/>
      </c>
      <c r="AT11" s="188" t="str">
        <f>IF(กรอกคะแนนประเมิน!AT11="","",กรอกคะแนนประเมิน!AT11)</f>
        <v/>
      </c>
      <c r="AU11" s="188" t="str">
        <f>IF(กรอกคะแนนประเมิน!AU11="","",กรอกคะแนนประเมิน!AU11)</f>
        <v/>
      </c>
      <c r="AV11" s="188" t="str">
        <f>IF(กรอกคะแนนประเมิน!AV11="","",กรอกคะแนนประเมิน!AV11)</f>
        <v/>
      </c>
      <c r="AW11" s="188" t="str">
        <f>IF(กรอกคะแนนประเมิน!AW11="","",กรอกคะแนนประเมิน!AW11)</f>
        <v/>
      </c>
      <c r="AX11" s="188" t="str">
        <f>IF(กรอกคะแนนประเมิน!AX11="","",กรอกคะแนนประเมิน!AX11)</f>
        <v/>
      </c>
      <c r="AY11" s="188" t="str">
        <f>IF(กรอกคะแนนประเมิน!AY11="","",กรอกคะแนนประเมิน!AY11)</f>
        <v/>
      </c>
      <c r="AZ11" s="188" t="str">
        <f>IF(กรอกคะแนนประเมิน!AZ11="","",กรอกคะแนนประเมิน!AZ11)</f>
        <v/>
      </c>
      <c r="BA11" s="189">
        <f t="shared" ref="BA11:BA54" si="0">IF(C11="","",SUM(D11:AZ11))</f>
        <v>0</v>
      </c>
      <c r="BB11" s="190">
        <f t="shared" ref="BB11:BB54" si="1">IF(BA11=0,0,IF(BA11="","",ROUND((BA11*100)/$BA$8,2)))</f>
        <v>0</v>
      </c>
      <c r="BC11" s="196">
        <f t="shared" ref="BC11:BC54" si="2">IF(BB11="","",VLOOKUP(BB11,$BF$10:$BJ$13,4,TRUE))</f>
        <v>0</v>
      </c>
      <c r="BD11" s="191" t="str">
        <f t="shared" ref="BD11:BD54" si="3">IF(BB11="","",VLOOKUP(BB11,$BF$10:$BJ$13,5,TRUE))</f>
        <v>ปรับปรุง</v>
      </c>
      <c r="BE11" s="193"/>
      <c r="BF11" s="197">
        <v>40</v>
      </c>
      <c r="BG11" s="198" t="s">
        <v>272</v>
      </c>
      <c r="BH11" s="197">
        <v>59</v>
      </c>
      <c r="BI11" s="199">
        <v>1</v>
      </c>
      <c r="BJ11" s="197" t="s">
        <v>56</v>
      </c>
      <c r="BK11" s="193"/>
    </row>
    <row r="12" spans="1:63" s="4" customFormat="1" ht="15.75" customHeight="1">
      <c r="A12" s="3">
        <v>3</v>
      </c>
      <c r="B12" s="46" t="str">
        <f>IF(นักเรียน!B8="","",นักเรียน!B8)</f>
        <v/>
      </c>
      <c r="C12" s="47" t="str">
        <f>IF(นักเรียน!C8="","",นักเรียน!C8)</f>
        <v>สามเณร</v>
      </c>
      <c r="D12" s="187" t="str">
        <f>IF(กรอกคะแนนประเมิน!D12="","",กรอกคะแนนประเมิน!D12)</f>
        <v/>
      </c>
      <c r="E12" s="188" t="str">
        <f>IF(กรอกคะแนนประเมิน!E12="","",กรอกคะแนนประเมิน!E12)</f>
        <v/>
      </c>
      <c r="F12" s="188" t="str">
        <f>IF(กรอกคะแนนประเมิน!F12="","",กรอกคะแนนประเมิน!F12)</f>
        <v/>
      </c>
      <c r="G12" s="188" t="str">
        <f>IF(กรอกคะแนนประเมิน!G12="","",กรอกคะแนนประเมิน!G12)</f>
        <v/>
      </c>
      <c r="H12" s="188" t="str">
        <f>IF(กรอกคะแนนประเมิน!H12="","",กรอกคะแนนประเมิน!H12)</f>
        <v/>
      </c>
      <c r="I12" s="188" t="str">
        <f>IF(กรอกคะแนนประเมิน!I12="","",กรอกคะแนนประเมิน!I12)</f>
        <v/>
      </c>
      <c r="J12" s="188" t="str">
        <f>IF(กรอกคะแนนประเมิน!J12="","",กรอกคะแนนประเมิน!J12)</f>
        <v/>
      </c>
      <c r="K12" s="188" t="str">
        <f>IF(กรอกคะแนนประเมิน!K12="","",กรอกคะแนนประเมิน!K12)</f>
        <v/>
      </c>
      <c r="L12" s="188" t="str">
        <f>IF(กรอกคะแนนประเมิน!L12="","",กรอกคะแนนประเมิน!L12)</f>
        <v/>
      </c>
      <c r="M12" s="188" t="str">
        <f>IF(กรอกคะแนนประเมิน!M12="","",กรอกคะแนนประเมิน!M12)</f>
        <v/>
      </c>
      <c r="N12" s="188" t="str">
        <f>IF(กรอกคะแนนประเมิน!N12="","",กรอกคะแนนประเมิน!N12)</f>
        <v/>
      </c>
      <c r="O12" s="188" t="str">
        <f>IF(กรอกคะแนนประเมิน!O12="","",กรอกคะแนนประเมิน!O12)</f>
        <v/>
      </c>
      <c r="P12" s="188" t="str">
        <f>IF(กรอกคะแนนประเมิน!P12="","",กรอกคะแนนประเมิน!P12)</f>
        <v/>
      </c>
      <c r="Q12" s="188" t="str">
        <f>IF(กรอกคะแนนประเมิน!Q12="","",กรอกคะแนนประเมิน!Q12)</f>
        <v/>
      </c>
      <c r="R12" s="188" t="str">
        <f>IF(กรอกคะแนนประเมิน!R12="","",กรอกคะแนนประเมิน!R12)</f>
        <v/>
      </c>
      <c r="S12" s="188" t="str">
        <f>IF(กรอกคะแนนประเมิน!S12="","",กรอกคะแนนประเมิน!S12)</f>
        <v/>
      </c>
      <c r="T12" s="188" t="str">
        <f>IF(กรอกคะแนนประเมิน!T12="","",กรอกคะแนนประเมิน!T12)</f>
        <v/>
      </c>
      <c r="U12" s="188" t="str">
        <f>IF(กรอกคะแนนประเมิน!U12="","",กรอกคะแนนประเมิน!U12)</f>
        <v/>
      </c>
      <c r="V12" s="188" t="str">
        <f>IF(กรอกคะแนนประเมิน!V12="","",กรอกคะแนนประเมิน!V12)</f>
        <v/>
      </c>
      <c r="W12" s="188" t="str">
        <f>IF(กรอกคะแนนประเมิน!W12="","",กรอกคะแนนประเมิน!W12)</f>
        <v/>
      </c>
      <c r="X12" s="188" t="str">
        <f>IF(กรอกคะแนนประเมิน!X12="","",กรอกคะแนนประเมิน!X12)</f>
        <v/>
      </c>
      <c r="Y12" s="188" t="str">
        <f>IF(กรอกคะแนนประเมิน!Y12="","",กรอกคะแนนประเมิน!Y12)</f>
        <v/>
      </c>
      <c r="Z12" s="188" t="str">
        <f>IF(กรอกคะแนนประเมิน!Z12="","",กรอกคะแนนประเมิน!Z12)</f>
        <v/>
      </c>
      <c r="AA12" s="188" t="str">
        <f>IF(กรอกคะแนนประเมิน!AA12="","",กรอกคะแนนประเมิน!AA12)</f>
        <v/>
      </c>
      <c r="AB12" s="188" t="str">
        <f>IF(กรอกคะแนนประเมิน!AB12="","",กรอกคะแนนประเมิน!AB12)</f>
        <v/>
      </c>
      <c r="AC12" s="188" t="str">
        <f>IF(กรอกคะแนนประเมิน!AC12="","",กรอกคะแนนประเมิน!AC12)</f>
        <v/>
      </c>
      <c r="AD12" s="188" t="str">
        <f>IF(กรอกคะแนนประเมิน!AD12="","",กรอกคะแนนประเมิน!AD12)</f>
        <v/>
      </c>
      <c r="AE12" s="188" t="str">
        <f>IF(กรอกคะแนนประเมิน!AE12="","",กรอกคะแนนประเมิน!AE12)</f>
        <v/>
      </c>
      <c r="AF12" s="188" t="str">
        <f>IF(กรอกคะแนนประเมิน!AF12="","",กรอกคะแนนประเมิน!AF12)</f>
        <v/>
      </c>
      <c r="AG12" s="188" t="str">
        <f>IF(กรอกคะแนนประเมิน!AG12="","",กรอกคะแนนประเมิน!AG12)</f>
        <v/>
      </c>
      <c r="AH12" s="188" t="str">
        <f>IF(กรอกคะแนนประเมิน!AH12="","",กรอกคะแนนประเมิน!AH12)</f>
        <v/>
      </c>
      <c r="AI12" s="188" t="str">
        <f>IF(กรอกคะแนนประเมิน!AI12="","",กรอกคะแนนประเมิน!AI12)</f>
        <v/>
      </c>
      <c r="AJ12" s="188" t="str">
        <f>IF(กรอกคะแนนประเมิน!AJ12="","",กรอกคะแนนประเมิน!AJ12)</f>
        <v/>
      </c>
      <c r="AK12" s="188" t="str">
        <f>IF(กรอกคะแนนประเมิน!AK12="","",กรอกคะแนนประเมิน!AK12)</f>
        <v/>
      </c>
      <c r="AL12" s="188" t="str">
        <f>IF(กรอกคะแนนประเมิน!AL12="","",กรอกคะแนนประเมิน!AL12)</f>
        <v/>
      </c>
      <c r="AM12" s="188" t="str">
        <f>IF(กรอกคะแนนประเมิน!AM12="","",กรอกคะแนนประเมิน!AM12)</f>
        <v/>
      </c>
      <c r="AN12" s="188" t="str">
        <f>IF(กรอกคะแนนประเมิน!AN12="","",กรอกคะแนนประเมิน!AN12)</f>
        <v/>
      </c>
      <c r="AO12" s="188" t="str">
        <f>IF(กรอกคะแนนประเมิน!AO12="","",กรอกคะแนนประเมิน!AO12)</f>
        <v/>
      </c>
      <c r="AP12" s="188" t="str">
        <f>IF(กรอกคะแนนประเมิน!AP12="","",กรอกคะแนนประเมิน!AP12)</f>
        <v/>
      </c>
      <c r="AQ12" s="188" t="str">
        <f>IF(กรอกคะแนนประเมิน!AQ12="","",กรอกคะแนนประเมิน!AQ12)</f>
        <v/>
      </c>
      <c r="AR12" s="188" t="str">
        <f>IF(กรอกคะแนนประเมิน!AR12="","",กรอกคะแนนประเมิน!AR12)</f>
        <v/>
      </c>
      <c r="AS12" s="188" t="str">
        <f>IF(กรอกคะแนนประเมิน!AS12="","",กรอกคะแนนประเมิน!AS12)</f>
        <v/>
      </c>
      <c r="AT12" s="188" t="str">
        <f>IF(กรอกคะแนนประเมิน!AT12="","",กรอกคะแนนประเมิน!AT12)</f>
        <v/>
      </c>
      <c r="AU12" s="188" t="str">
        <f>IF(กรอกคะแนนประเมิน!AU12="","",กรอกคะแนนประเมิน!AU12)</f>
        <v/>
      </c>
      <c r="AV12" s="188" t="str">
        <f>IF(กรอกคะแนนประเมิน!AV12="","",กรอกคะแนนประเมิน!AV12)</f>
        <v/>
      </c>
      <c r="AW12" s="188" t="str">
        <f>IF(กรอกคะแนนประเมิน!AW12="","",กรอกคะแนนประเมิน!AW12)</f>
        <v/>
      </c>
      <c r="AX12" s="188" t="str">
        <f>IF(กรอกคะแนนประเมิน!AX12="","",กรอกคะแนนประเมิน!AX12)</f>
        <v/>
      </c>
      <c r="AY12" s="188" t="str">
        <f>IF(กรอกคะแนนประเมิน!AY12="","",กรอกคะแนนประเมิน!AY12)</f>
        <v/>
      </c>
      <c r="AZ12" s="188" t="str">
        <f>IF(กรอกคะแนนประเมิน!AZ12="","",กรอกคะแนนประเมิน!AZ12)</f>
        <v/>
      </c>
      <c r="BA12" s="189">
        <f t="shared" si="0"/>
        <v>0</v>
      </c>
      <c r="BB12" s="190">
        <f t="shared" si="1"/>
        <v>0</v>
      </c>
      <c r="BC12" s="196">
        <f t="shared" si="2"/>
        <v>0</v>
      </c>
      <c r="BD12" s="191" t="str">
        <f t="shared" si="3"/>
        <v>ปรับปรุง</v>
      </c>
      <c r="BE12" s="193"/>
      <c r="BF12" s="197">
        <v>60</v>
      </c>
      <c r="BG12" s="198" t="s">
        <v>272</v>
      </c>
      <c r="BH12" s="197">
        <v>74</v>
      </c>
      <c r="BI12" s="199">
        <v>2</v>
      </c>
      <c r="BJ12" s="197" t="s">
        <v>55</v>
      </c>
      <c r="BK12" s="193"/>
    </row>
    <row r="13" spans="1:63" s="4" customFormat="1" ht="15.75" customHeight="1">
      <c r="A13" s="3">
        <v>4</v>
      </c>
      <c r="B13" s="46" t="str">
        <f>IF(นักเรียน!B9="","",นักเรียน!B9)</f>
        <v/>
      </c>
      <c r="C13" s="47" t="str">
        <f>IF(นักเรียน!C9="","",นักเรียน!C9)</f>
        <v>สามเณร</v>
      </c>
      <c r="D13" s="187" t="str">
        <f>IF(กรอกคะแนนประเมิน!D13="","",กรอกคะแนนประเมิน!D13)</f>
        <v/>
      </c>
      <c r="E13" s="188" t="str">
        <f>IF(กรอกคะแนนประเมิน!E13="","",กรอกคะแนนประเมิน!E13)</f>
        <v/>
      </c>
      <c r="F13" s="188" t="str">
        <f>IF(กรอกคะแนนประเมิน!F13="","",กรอกคะแนนประเมิน!F13)</f>
        <v/>
      </c>
      <c r="G13" s="188" t="str">
        <f>IF(กรอกคะแนนประเมิน!G13="","",กรอกคะแนนประเมิน!G13)</f>
        <v/>
      </c>
      <c r="H13" s="188" t="str">
        <f>IF(กรอกคะแนนประเมิน!H13="","",กรอกคะแนนประเมิน!H13)</f>
        <v/>
      </c>
      <c r="I13" s="188" t="str">
        <f>IF(กรอกคะแนนประเมิน!I13="","",กรอกคะแนนประเมิน!I13)</f>
        <v/>
      </c>
      <c r="J13" s="188" t="str">
        <f>IF(กรอกคะแนนประเมิน!J13="","",กรอกคะแนนประเมิน!J13)</f>
        <v/>
      </c>
      <c r="K13" s="188" t="str">
        <f>IF(กรอกคะแนนประเมิน!K13="","",กรอกคะแนนประเมิน!K13)</f>
        <v/>
      </c>
      <c r="L13" s="188" t="str">
        <f>IF(กรอกคะแนนประเมิน!L13="","",กรอกคะแนนประเมิน!L13)</f>
        <v/>
      </c>
      <c r="M13" s="188" t="str">
        <f>IF(กรอกคะแนนประเมิน!M13="","",กรอกคะแนนประเมิน!M13)</f>
        <v/>
      </c>
      <c r="N13" s="188" t="str">
        <f>IF(กรอกคะแนนประเมิน!N13="","",กรอกคะแนนประเมิน!N13)</f>
        <v/>
      </c>
      <c r="O13" s="188" t="str">
        <f>IF(กรอกคะแนนประเมิน!O13="","",กรอกคะแนนประเมิน!O13)</f>
        <v/>
      </c>
      <c r="P13" s="188" t="str">
        <f>IF(กรอกคะแนนประเมิน!P13="","",กรอกคะแนนประเมิน!P13)</f>
        <v/>
      </c>
      <c r="Q13" s="188" t="str">
        <f>IF(กรอกคะแนนประเมิน!Q13="","",กรอกคะแนนประเมิน!Q13)</f>
        <v/>
      </c>
      <c r="R13" s="188" t="str">
        <f>IF(กรอกคะแนนประเมิน!R13="","",กรอกคะแนนประเมิน!R13)</f>
        <v/>
      </c>
      <c r="S13" s="188" t="str">
        <f>IF(กรอกคะแนนประเมิน!S13="","",กรอกคะแนนประเมิน!S13)</f>
        <v/>
      </c>
      <c r="T13" s="188" t="str">
        <f>IF(กรอกคะแนนประเมิน!T13="","",กรอกคะแนนประเมิน!T13)</f>
        <v/>
      </c>
      <c r="U13" s="188" t="str">
        <f>IF(กรอกคะแนนประเมิน!U13="","",กรอกคะแนนประเมิน!U13)</f>
        <v/>
      </c>
      <c r="V13" s="188" t="str">
        <f>IF(กรอกคะแนนประเมิน!V13="","",กรอกคะแนนประเมิน!V13)</f>
        <v/>
      </c>
      <c r="W13" s="188" t="str">
        <f>IF(กรอกคะแนนประเมิน!W13="","",กรอกคะแนนประเมิน!W13)</f>
        <v/>
      </c>
      <c r="X13" s="188" t="str">
        <f>IF(กรอกคะแนนประเมิน!X13="","",กรอกคะแนนประเมิน!X13)</f>
        <v/>
      </c>
      <c r="Y13" s="188" t="str">
        <f>IF(กรอกคะแนนประเมิน!Y13="","",กรอกคะแนนประเมิน!Y13)</f>
        <v/>
      </c>
      <c r="Z13" s="188" t="str">
        <f>IF(กรอกคะแนนประเมิน!Z13="","",กรอกคะแนนประเมิน!Z13)</f>
        <v/>
      </c>
      <c r="AA13" s="188" t="str">
        <f>IF(กรอกคะแนนประเมิน!AA13="","",กรอกคะแนนประเมิน!AA13)</f>
        <v/>
      </c>
      <c r="AB13" s="188" t="str">
        <f>IF(กรอกคะแนนประเมิน!AB13="","",กรอกคะแนนประเมิน!AB13)</f>
        <v/>
      </c>
      <c r="AC13" s="188" t="str">
        <f>IF(กรอกคะแนนประเมิน!AC13="","",กรอกคะแนนประเมิน!AC13)</f>
        <v/>
      </c>
      <c r="AD13" s="188" t="str">
        <f>IF(กรอกคะแนนประเมิน!AD13="","",กรอกคะแนนประเมิน!AD13)</f>
        <v/>
      </c>
      <c r="AE13" s="188" t="str">
        <f>IF(กรอกคะแนนประเมิน!AE13="","",กรอกคะแนนประเมิน!AE13)</f>
        <v/>
      </c>
      <c r="AF13" s="188" t="str">
        <f>IF(กรอกคะแนนประเมิน!AF13="","",กรอกคะแนนประเมิน!AF13)</f>
        <v/>
      </c>
      <c r="AG13" s="188" t="str">
        <f>IF(กรอกคะแนนประเมิน!AG13="","",กรอกคะแนนประเมิน!AG13)</f>
        <v/>
      </c>
      <c r="AH13" s="188" t="str">
        <f>IF(กรอกคะแนนประเมิน!AH13="","",กรอกคะแนนประเมิน!AH13)</f>
        <v/>
      </c>
      <c r="AI13" s="188" t="str">
        <f>IF(กรอกคะแนนประเมิน!AI13="","",กรอกคะแนนประเมิน!AI13)</f>
        <v/>
      </c>
      <c r="AJ13" s="188" t="str">
        <f>IF(กรอกคะแนนประเมิน!AJ13="","",กรอกคะแนนประเมิน!AJ13)</f>
        <v/>
      </c>
      <c r="AK13" s="188" t="str">
        <f>IF(กรอกคะแนนประเมิน!AK13="","",กรอกคะแนนประเมิน!AK13)</f>
        <v/>
      </c>
      <c r="AL13" s="188" t="str">
        <f>IF(กรอกคะแนนประเมิน!AL13="","",กรอกคะแนนประเมิน!AL13)</f>
        <v/>
      </c>
      <c r="AM13" s="188" t="str">
        <f>IF(กรอกคะแนนประเมิน!AM13="","",กรอกคะแนนประเมิน!AM13)</f>
        <v/>
      </c>
      <c r="AN13" s="188" t="str">
        <f>IF(กรอกคะแนนประเมิน!AN13="","",กรอกคะแนนประเมิน!AN13)</f>
        <v/>
      </c>
      <c r="AO13" s="188" t="str">
        <f>IF(กรอกคะแนนประเมิน!AO13="","",กรอกคะแนนประเมิน!AO13)</f>
        <v/>
      </c>
      <c r="AP13" s="188" t="str">
        <f>IF(กรอกคะแนนประเมิน!AP13="","",กรอกคะแนนประเมิน!AP13)</f>
        <v/>
      </c>
      <c r="AQ13" s="188" t="str">
        <f>IF(กรอกคะแนนประเมิน!AQ13="","",กรอกคะแนนประเมิน!AQ13)</f>
        <v/>
      </c>
      <c r="AR13" s="188" t="str">
        <f>IF(กรอกคะแนนประเมิน!AR13="","",กรอกคะแนนประเมิน!AR13)</f>
        <v/>
      </c>
      <c r="AS13" s="188" t="str">
        <f>IF(กรอกคะแนนประเมิน!AS13="","",กรอกคะแนนประเมิน!AS13)</f>
        <v/>
      </c>
      <c r="AT13" s="188" t="str">
        <f>IF(กรอกคะแนนประเมิน!AT13="","",กรอกคะแนนประเมิน!AT13)</f>
        <v/>
      </c>
      <c r="AU13" s="188" t="str">
        <f>IF(กรอกคะแนนประเมิน!AU13="","",กรอกคะแนนประเมิน!AU13)</f>
        <v/>
      </c>
      <c r="AV13" s="188" t="str">
        <f>IF(กรอกคะแนนประเมิน!AV13="","",กรอกคะแนนประเมิน!AV13)</f>
        <v/>
      </c>
      <c r="AW13" s="188" t="str">
        <f>IF(กรอกคะแนนประเมิน!AW13="","",กรอกคะแนนประเมิน!AW13)</f>
        <v/>
      </c>
      <c r="AX13" s="188" t="str">
        <f>IF(กรอกคะแนนประเมิน!AX13="","",กรอกคะแนนประเมิน!AX13)</f>
        <v/>
      </c>
      <c r="AY13" s="188" t="str">
        <f>IF(กรอกคะแนนประเมิน!AY13="","",กรอกคะแนนประเมิน!AY13)</f>
        <v/>
      </c>
      <c r="AZ13" s="188" t="str">
        <f>IF(กรอกคะแนนประเมิน!AZ13="","",กรอกคะแนนประเมิน!AZ13)</f>
        <v/>
      </c>
      <c r="BA13" s="189">
        <f t="shared" si="0"/>
        <v>0</v>
      </c>
      <c r="BB13" s="190">
        <f t="shared" si="1"/>
        <v>0</v>
      </c>
      <c r="BC13" s="196">
        <f t="shared" si="2"/>
        <v>0</v>
      </c>
      <c r="BD13" s="191" t="str">
        <f t="shared" si="3"/>
        <v>ปรับปรุง</v>
      </c>
      <c r="BE13" s="193"/>
      <c r="BF13" s="197">
        <v>75</v>
      </c>
      <c r="BG13" s="198" t="s">
        <v>272</v>
      </c>
      <c r="BH13" s="197">
        <v>100</v>
      </c>
      <c r="BI13" s="199">
        <v>3</v>
      </c>
      <c r="BJ13" s="197" t="s">
        <v>54</v>
      </c>
      <c r="BK13" s="193"/>
    </row>
    <row r="14" spans="1:63" s="4" customFormat="1" ht="15.75" customHeight="1">
      <c r="A14" s="3">
        <v>5</v>
      </c>
      <c r="B14" s="46" t="str">
        <f>IF(นักเรียน!B10="","",นักเรียน!B10)</f>
        <v/>
      </c>
      <c r="C14" s="47" t="str">
        <f>IF(นักเรียน!C10="","",นักเรียน!C10)</f>
        <v>สามเณร</v>
      </c>
      <c r="D14" s="187" t="str">
        <f>IF(กรอกคะแนนประเมิน!D14="","",กรอกคะแนนประเมิน!D14)</f>
        <v/>
      </c>
      <c r="E14" s="188" t="str">
        <f>IF(กรอกคะแนนประเมิน!E14="","",กรอกคะแนนประเมิน!E14)</f>
        <v/>
      </c>
      <c r="F14" s="188" t="str">
        <f>IF(กรอกคะแนนประเมิน!F14="","",กรอกคะแนนประเมิน!F14)</f>
        <v/>
      </c>
      <c r="G14" s="188" t="str">
        <f>IF(กรอกคะแนนประเมิน!G14="","",กรอกคะแนนประเมิน!G14)</f>
        <v/>
      </c>
      <c r="H14" s="188" t="str">
        <f>IF(กรอกคะแนนประเมิน!H14="","",กรอกคะแนนประเมิน!H14)</f>
        <v/>
      </c>
      <c r="I14" s="188" t="str">
        <f>IF(กรอกคะแนนประเมิน!I14="","",กรอกคะแนนประเมิน!I14)</f>
        <v/>
      </c>
      <c r="J14" s="188" t="str">
        <f>IF(กรอกคะแนนประเมิน!J14="","",กรอกคะแนนประเมิน!J14)</f>
        <v/>
      </c>
      <c r="K14" s="188" t="str">
        <f>IF(กรอกคะแนนประเมิน!K14="","",กรอกคะแนนประเมิน!K14)</f>
        <v/>
      </c>
      <c r="L14" s="188" t="str">
        <f>IF(กรอกคะแนนประเมิน!L14="","",กรอกคะแนนประเมิน!L14)</f>
        <v/>
      </c>
      <c r="M14" s="188" t="str">
        <f>IF(กรอกคะแนนประเมิน!M14="","",กรอกคะแนนประเมิน!M14)</f>
        <v/>
      </c>
      <c r="N14" s="188" t="str">
        <f>IF(กรอกคะแนนประเมิน!N14="","",กรอกคะแนนประเมิน!N14)</f>
        <v/>
      </c>
      <c r="O14" s="188" t="str">
        <f>IF(กรอกคะแนนประเมิน!O14="","",กรอกคะแนนประเมิน!O14)</f>
        <v/>
      </c>
      <c r="P14" s="188" t="str">
        <f>IF(กรอกคะแนนประเมิน!P14="","",กรอกคะแนนประเมิน!P14)</f>
        <v/>
      </c>
      <c r="Q14" s="188" t="str">
        <f>IF(กรอกคะแนนประเมิน!Q14="","",กรอกคะแนนประเมิน!Q14)</f>
        <v/>
      </c>
      <c r="R14" s="188" t="str">
        <f>IF(กรอกคะแนนประเมิน!R14="","",กรอกคะแนนประเมิน!R14)</f>
        <v/>
      </c>
      <c r="S14" s="188" t="str">
        <f>IF(กรอกคะแนนประเมิน!S14="","",กรอกคะแนนประเมิน!S14)</f>
        <v/>
      </c>
      <c r="T14" s="188" t="str">
        <f>IF(กรอกคะแนนประเมิน!T14="","",กรอกคะแนนประเมิน!T14)</f>
        <v/>
      </c>
      <c r="U14" s="188" t="str">
        <f>IF(กรอกคะแนนประเมิน!U14="","",กรอกคะแนนประเมิน!U14)</f>
        <v/>
      </c>
      <c r="V14" s="188" t="str">
        <f>IF(กรอกคะแนนประเมิน!V14="","",กรอกคะแนนประเมิน!V14)</f>
        <v/>
      </c>
      <c r="W14" s="188" t="str">
        <f>IF(กรอกคะแนนประเมิน!W14="","",กรอกคะแนนประเมิน!W14)</f>
        <v/>
      </c>
      <c r="X14" s="188" t="str">
        <f>IF(กรอกคะแนนประเมิน!X14="","",กรอกคะแนนประเมิน!X14)</f>
        <v/>
      </c>
      <c r="Y14" s="188" t="str">
        <f>IF(กรอกคะแนนประเมิน!Y14="","",กรอกคะแนนประเมิน!Y14)</f>
        <v/>
      </c>
      <c r="Z14" s="188" t="str">
        <f>IF(กรอกคะแนนประเมิน!Z14="","",กรอกคะแนนประเมิน!Z14)</f>
        <v/>
      </c>
      <c r="AA14" s="188" t="str">
        <f>IF(กรอกคะแนนประเมิน!AA14="","",กรอกคะแนนประเมิน!AA14)</f>
        <v/>
      </c>
      <c r="AB14" s="188" t="str">
        <f>IF(กรอกคะแนนประเมิน!AB14="","",กรอกคะแนนประเมิน!AB14)</f>
        <v/>
      </c>
      <c r="AC14" s="188" t="str">
        <f>IF(กรอกคะแนนประเมิน!AC14="","",กรอกคะแนนประเมิน!AC14)</f>
        <v/>
      </c>
      <c r="AD14" s="188" t="str">
        <f>IF(กรอกคะแนนประเมิน!AD14="","",กรอกคะแนนประเมิน!AD14)</f>
        <v/>
      </c>
      <c r="AE14" s="188" t="str">
        <f>IF(กรอกคะแนนประเมิน!AE14="","",กรอกคะแนนประเมิน!AE14)</f>
        <v/>
      </c>
      <c r="AF14" s="188" t="str">
        <f>IF(กรอกคะแนนประเมิน!AF14="","",กรอกคะแนนประเมิน!AF14)</f>
        <v/>
      </c>
      <c r="AG14" s="188" t="str">
        <f>IF(กรอกคะแนนประเมิน!AG14="","",กรอกคะแนนประเมิน!AG14)</f>
        <v/>
      </c>
      <c r="AH14" s="188" t="str">
        <f>IF(กรอกคะแนนประเมิน!AH14="","",กรอกคะแนนประเมิน!AH14)</f>
        <v/>
      </c>
      <c r="AI14" s="188" t="str">
        <f>IF(กรอกคะแนนประเมิน!AI14="","",กรอกคะแนนประเมิน!AI14)</f>
        <v/>
      </c>
      <c r="AJ14" s="188" t="str">
        <f>IF(กรอกคะแนนประเมิน!AJ14="","",กรอกคะแนนประเมิน!AJ14)</f>
        <v/>
      </c>
      <c r="AK14" s="188" t="str">
        <f>IF(กรอกคะแนนประเมิน!AK14="","",กรอกคะแนนประเมิน!AK14)</f>
        <v/>
      </c>
      <c r="AL14" s="188" t="str">
        <f>IF(กรอกคะแนนประเมิน!AL14="","",กรอกคะแนนประเมิน!AL14)</f>
        <v/>
      </c>
      <c r="AM14" s="188" t="str">
        <f>IF(กรอกคะแนนประเมิน!AM14="","",กรอกคะแนนประเมิน!AM14)</f>
        <v/>
      </c>
      <c r="AN14" s="188" t="str">
        <f>IF(กรอกคะแนนประเมิน!AN14="","",กรอกคะแนนประเมิน!AN14)</f>
        <v/>
      </c>
      <c r="AO14" s="188" t="str">
        <f>IF(กรอกคะแนนประเมิน!AO14="","",กรอกคะแนนประเมิน!AO14)</f>
        <v/>
      </c>
      <c r="AP14" s="188" t="str">
        <f>IF(กรอกคะแนนประเมิน!AP14="","",กรอกคะแนนประเมิน!AP14)</f>
        <v/>
      </c>
      <c r="AQ14" s="188" t="str">
        <f>IF(กรอกคะแนนประเมิน!AQ14="","",กรอกคะแนนประเมิน!AQ14)</f>
        <v/>
      </c>
      <c r="AR14" s="188" t="str">
        <f>IF(กรอกคะแนนประเมิน!AR14="","",กรอกคะแนนประเมิน!AR14)</f>
        <v/>
      </c>
      <c r="AS14" s="188" t="str">
        <f>IF(กรอกคะแนนประเมิน!AS14="","",กรอกคะแนนประเมิน!AS14)</f>
        <v/>
      </c>
      <c r="AT14" s="188" t="str">
        <f>IF(กรอกคะแนนประเมิน!AT14="","",กรอกคะแนนประเมิน!AT14)</f>
        <v/>
      </c>
      <c r="AU14" s="188" t="str">
        <f>IF(กรอกคะแนนประเมิน!AU14="","",กรอกคะแนนประเมิน!AU14)</f>
        <v/>
      </c>
      <c r="AV14" s="188" t="str">
        <f>IF(กรอกคะแนนประเมิน!AV14="","",กรอกคะแนนประเมิน!AV14)</f>
        <v/>
      </c>
      <c r="AW14" s="188" t="str">
        <f>IF(กรอกคะแนนประเมิน!AW14="","",กรอกคะแนนประเมิน!AW14)</f>
        <v/>
      </c>
      <c r="AX14" s="188" t="str">
        <f>IF(กรอกคะแนนประเมิน!AX14="","",กรอกคะแนนประเมิน!AX14)</f>
        <v/>
      </c>
      <c r="AY14" s="188" t="str">
        <f>IF(กรอกคะแนนประเมิน!AY14="","",กรอกคะแนนประเมิน!AY14)</f>
        <v/>
      </c>
      <c r="AZ14" s="188" t="str">
        <f>IF(กรอกคะแนนประเมิน!AZ14="","",กรอกคะแนนประเมิน!AZ14)</f>
        <v/>
      </c>
      <c r="BA14" s="189">
        <f t="shared" si="0"/>
        <v>0</v>
      </c>
      <c r="BB14" s="190">
        <f t="shared" si="1"/>
        <v>0</v>
      </c>
      <c r="BC14" s="196">
        <f t="shared" si="2"/>
        <v>0</v>
      </c>
      <c r="BD14" s="191" t="str">
        <f t="shared" si="3"/>
        <v>ปรับปรุง</v>
      </c>
      <c r="BE14" s="193"/>
      <c r="BF14" s="195"/>
      <c r="BG14" s="195"/>
      <c r="BH14" s="195"/>
      <c r="BI14" s="195"/>
      <c r="BJ14" s="195"/>
      <c r="BK14" s="193"/>
    </row>
    <row r="15" spans="1:63" s="4" customFormat="1" ht="15.75" customHeight="1">
      <c r="A15" s="3">
        <v>6</v>
      </c>
      <c r="B15" s="46" t="str">
        <f>IF(นักเรียน!B11="","",นักเรียน!B11)</f>
        <v/>
      </c>
      <c r="C15" s="47" t="str">
        <f>IF(นักเรียน!C11="","",นักเรียน!C11)</f>
        <v/>
      </c>
      <c r="D15" s="187" t="str">
        <f>IF(กรอกคะแนนประเมิน!D15="","",กรอกคะแนนประเมิน!D15)</f>
        <v/>
      </c>
      <c r="E15" s="188" t="str">
        <f>IF(กรอกคะแนนประเมิน!E15="","",กรอกคะแนนประเมิน!E15)</f>
        <v/>
      </c>
      <c r="F15" s="188" t="str">
        <f>IF(กรอกคะแนนประเมิน!F15="","",กรอกคะแนนประเมิน!F15)</f>
        <v/>
      </c>
      <c r="G15" s="188" t="str">
        <f>IF(กรอกคะแนนประเมิน!G15="","",กรอกคะแนนประเมิน!G15)</f>
        <v/>
      </c>
      <c r="H15" s="188" t="str">
        <f>IF(กรอกคะแนนประเมิน!H15="","",กรอกคะแนนประเมิน!H15)</f>
        <v/>
      </c>
      <c r="I15" s="188" t="str">
        <f>IF(กรอกคะแนนประเมิน!I15="","",กรอกคะแนนประเมิน!I15)</f>
        <v/>
      </c>
      <c r="J15" s="188" t="str">
        <f>IF(กรอกคะแนนประเมิน!J15="","",กรอกคะแนนประเมิน!J15)</f>
        <v/>
      </c>
      <c r="K15" s="188" t="str">
        <f>IF(กรอกคะแนนประเมิน!K15="","",กรอกคะแนนประเมิน!K15)</f>
        <v/>
      </c>
      <c r="L15" s="188" t="str">
        <f>IF(กรอกคะแนนประเมิน!L15="","",กรอกคะแนนประเมิน!L15)</f>
        <v/>
      </c>
      <c r="M15" s="188" t="str">
        <f>IF(กรอกคะแนนประเมิน!M15="","",กรอกคะแนนประเมิน!M15)</f>
        <v/>
      </c>
      <c r="N15" s="188" t="str">
        <f>IF(กรอกคะแนนประเมิน!N15="","",กรอกคะแนนประเมิน!N15)</f>
        <v/>
      </c>
      <c r="O15" s="188" t="str">
        <f>IF(กรอกคะแนนประเมิน!O15="","",กรอกคะแนนประเมิน!O15)</f>
        <v/>
      </c>
      <c r="P15" s="188" t="str">
        <f>IF(กรอกคะแนนประเมิน!P15="","",กรอกคะแนนประเมิน!P15)</f>
        <v/>
      </c>
      <c r="Q15" s="188" t="str">
        <f>IF(กรอกคะแนนประเมิน!Q15="","",กรอกคะแนนประเมิน!Q15)</f>
        <v/>
      </c>
      <c r="R15" s="188" t="str">
        <f>IF(กรอกคะแนนประเมิน!R15="","",กรอกคะแนนประเมิน!R15)</f>
        <v/>
      </c>
      <c r="S15" s="188" t="str">
        <f>IF(กรอกคะแนนประเมิน!S15="","",กรอกคะแนนประเมิน!S15)</f>
        <v/>
      </c>
      <c r="T15" s="188" t="str">
        <f>IF(กรอกคะแนนประเมิน!T15="","",กรอกคะแนนประเมิน!T15)</f>
        <v/>
      </c>
      <c r="U15" s="188" t="str">
        <f>IF(กรอกคะแนนประเมิน!U15="","",กรอกคะแนนประเมิน!U15)</f>
        <v/>
      </c>
      <c r="V15" s="188" t="str">
        <f>IF(กรอกคะแนนประเมิน!V15="","",กรอกคะแนนประเมิน!V15)</f>
        <v/>
      </c>
      <c r="W15" s="188" t="str">
        <f>IF(กรอกคะแนนประเมิน!W15="","",กรอกคะแนนประเมิน!W15)</f>
        <v/>
      </c>
      <c r="X15" s="188" t="str">
        <f>IF(กรอกคะแนนประเมิน!X15="","",กรอกคะแนนประเมิน!X15)</f>
        <v/>
      </c>
      <c r="Y15" s="188" t="str">
        <f>IF(กรอกคะแนนประเมิน!Y15="","",กรอกคะแนนประเมิน!Y15)</f>
        <v/>
      </c>
      <c r="Z15" s="188" t="str">
        <f>IF(กรอกคะแนนประเมิน!Z15="","",กรอกคะแนนประเมิน!Z15)</f>
        <v/>
      </c>
      <c r="AA15" s="188" t="str">
        <f>IF(กรอกคะแนนประเมิน!AA15="","",กรอกคะแนนประเมิน!AA15)</f>
        <v/>
      </c>
      <c r="AB15" s="188" t="str">
        <f>IF(กรอกคะแนนประเมิน!AB15="","",กรอกคะแนนประเมิน!AB15)</f>
        <v/>
      </c>
      <c r="AC15" s="188" t="str">
        <f>IF(กรอกคะแนนประเมิน!AC15="","",กรอกคะแนนประเมิน!AC15)</f>
        <v/>
      </c>
      <c r="AD15" s="188" t="str">
        <f>IF(กรอกคะแนนประเมิน!AD15="","",กรอกคะแนนประเมิน!AD15)</f>
        <v/>
      </c>
      <c r="AE15" s="188" t="str">
        <f>IF(กรอกคะแนนประเมิน!AE15="","",กรอกคะแนนประเมิน!AE15)</f>
        <v/>
      </c>
      <c r="AF15" s="188" t="str">
        <f>IF(กรอกคะแนนประเมิน!AF15="","",กรอกคะแนนประเมิน!AF15)</f>
        <v/>
      </c>
      <c r="AG15" s="188" t="str">
        <f>IF(กรอกคะแนนประเมิน!AG15="","",กรอกคะแนนประเมิน!AG15)</f>
        <v/>
      </c>
      <c r="AH15" s="188" t="str">
        <f>IF(กรอกคะแนนประเมิน!AH15="","",กรอกคะแนนประเมิน!AH15)</f>
        <v/>
      </c>
      <c r="AI15" s="188" t="str">
        <f>IF(กรอกคะแนนประเมิน!AI15="","",กรอกคะแนนประเมิน!AI15)</f>
        <v/>
      </c>
      <c r="AJ15" s="188" t="str">
        <f>IF(กรอกคะแนนประเมิน!AJ15="","",กรอกคะแนนประเมิน!AJ15)</f>
        <v/>
      </c>
      <c r="AK15" s="188" t="str">
        <f>IF(กรอกคะแนนประเมิน!AK15="","",กรอกคะแนนประเมิน!AK15)</f>
        <v/>
      </c>
      <c r="AL15" s="188" t="str">
        <f>IF(กรอกคะแนนประเมิน!AL15="","",กรอกคะแนนประเมิน!AL15)</f>
        <v/>
      </c>
      <c r="AM15" s="188" t="str">
        <f>IF(กรอกคะแนนประเมิน!AM15="","",กรอกคะแนนประเมิน!AM15)</f>
        <v/>
      </c>
      <c r="AN15" s="188" t="str">
        <f>IF(กรอกคะแนนประเมิน!AN15="","",กรอกคะแนนประเมิน!AN15)</f>
        <v/>
      </c>
      <c r="AO15" s="188" t="str">
        <f>IF(กรอกคะแนนประเมิน!AO15="","",กรอกคะแนนประเมิน!AO15)</f>
        <v/>
      </c>
      <c r="AP15" s="188" t="str">
        <f>IF(กรอกคะแนนประเมิน!AP15="","",กรอกคะแนนประเมิน!AP15)</f>
        <v/>
      </c>
      <c r="AQ15" s="188" t="str">
        <f>IF(กรอกคะแนนประเมิน!AQ15="","",กรอกคะแนนประเมิน!AQ15)</f>
        <v/>
      </c>
      <c r="AR15" s="188" t="str">
        <f>IF(กรอกคะแนนประเมิน!AR15="","",กรอกคะแนนประเมิน!AR15)</f>
        <v/>
      </c>
      <c r="AS15" s="188" t="str">
        <f>IF(กรอกคะแนนประเมิน!AS15="","",กรอกคะแนนประเมิน!AS15)</f>
        <v/>
      </c>
      <c r="AT15" s="188" t="str">
        <f>IF(กรอกคะแนนประเมิน!AT15="","",กรอกคะแนนประเมิน!AT15)</f>
        <v/>
      </c>
      <c r="AU15" s="188" t="str">
        <f>IF(กรอกคะแนนประเมิน!AU15="","",กรอกคะแนนประเมิน!AU15)</f>
        <v/>
      </c>
      <c r="AV15" s="188" t="str">
        <f>IF(กรอกคะแนนประเมิน!AV15="","",กรอกคะแนนประเมิน!AV15)</f>
        <v/>
      </c>
      <c r="AW15" s="188" t="str">
        <f>IF(กรอกคะแนนประเมิน!AW15="","",กรอกคะแนนประเมิน!AW15)</f>
        <v/>
      </c>
      <c r="AX15" s="188" t="str">
        <f>IF(กรอกคะแนนประเมิน!AX15="","",กรอกคะแนนประเมิน!AX15)</f>
        <v/>
      </c>
      <c r="AY15" s="188" t="str">
        <f>IF(กรอกคะแนนประเมิน!AY15="","",กรอกคะแนนประเมิน!AY15)</f>
        <v/>
      </c>
      <c r="AZ15" s="188" t="str">
        <f>IF(กรอกคะแนนประเมิน!AZ15="","",กรอกคะแนนประเมิน!AZ15)</f>
        <v/>
      </c>
      <c r="BA15" s="189" t="str">
        <f t="shared" si="0"/>
        <v/>
      </c>
      <c r="BB15" s="190" t="str">
        <f t="shared" si="1"/>
        <v/>
      </c>
      <c r="BC15" s="196" t="str">
        <f t="shared" si="2"/>
        <v/>
      </c>
      <c r="BD15" s="191" t="str">
        <f t="shared" si="3"/>
        <v/>
      </c>
      <c r="BE15" s="193"/>
      <c r="BF15" s="193"/>
      <c r="BG15" s="193"/>
      <c r="BH15" s="193"/>
      <c r="BI15" s="193"/>
      <c r="BJ15" s="193"/>
      <c r="BK15" s="193"/>
    </row>
    <row r="16" spans="1:63" s="4" customFormat="1" ht="15.75" customHeight="1">
      <c r="A16" s="3">
        <v>7</v>
      </c>
      <c r="B16" s="46" t="str">
        <f>IF(นักเรียน!B12="","",นักเรียน!B12)</f>
        <v/>
      </c>
      <c r="C16" s="47" t="str">
        <f>IF(นักเรียน!C12="","",นักเรียน!C12)</f>
        <v/>
      </c>
      <c r="D16" s="187" t="str">
        <f>IF(กรอกคะแนนประเมิน!D16="","",กรอกคะแนนประเมิน!D16)</f>
        <v/>
      </c>
      <c r="E16" s="188" t="str">
        <f>IF(กรอกคะแนนประเมิน!E16="","",กรอกคะแนนประเมิน!E16)</f>
        <v/>
      </c>
      <c r="F16" s="188" t="str">
        <f>IF(กรอกคะแนนประเมิน!F16="","",กรอกคะแนนประเมิน!F16)</f>
        <v/>
      </c>
      <c r="G16" s="188" t="str">
        <f>IF(กรอกคะแนนประเมิน!G16="","",กรอกคะแนนประเมิน!G16)</f>
        <v/>
      </c>
      <c r="H16" s="188" t="str">
        <f>IF(กรอกคะแนนประเมิน!H16="","",กรอกคะแนนประเมิน!H16)</f>
        <v/>
      </c>
      <c r="I16" s="188" t="str">
        <f>IF(กรอกคะแนนประเมิน!I16="","",กรอกคะแนนประเมิน!I16)</f>
        <v/>
      </c>
      <c r="J16" s="188" t="str">
        <f>IF(กรอกคะแนนประเมิน!J16="","",กรอกคะแนนประเมิน!J16)</f>
        <v/>
      </c>
      <c r="K16" s="188" t="str">
        <f>IF(กรอกคะแนนประเมิน!K16="","",กรอกคะแนนประเมิน!K16)</f>
        <v/>
      </c>
      <c r="L16" s="188" t="str">
        <f>IF(กรอกคะแนนประเมิน!L16="","",กรอกคะแนนประเมิน!L16)</f>
        <v/>
      </c>
      <c r="M16" s="188" t="str">
        <f>IF(กรอกคะแนนประเมิน!M16="","",กรอกคะแนนประเมิน!M16)</f>
        <v/>
      </c>
      <c r="N16" s="188" t="str">
        <f>IF(กรอกคะแนนประเมิน!N16="","",กรอกคะแนนประเมิน!N16)</f>
        <v/>
      </c>
      <c r="O16" s="188" t="str">
        <f>IF(กรอกคะแนนประเมิน!O16="","",กรอกคะแนนประเมิน!O16)</f>
        <v/>
      </c>
      <c r="P16" s="188" t="str">
        <f>IF(กรอกคะแนนประเมิน!P16="","",กรอกคะแนนประเมิน!P16)</f>
        <v/>
      </c>
      <c r="Q16" s="188" t="str">
        <f>IF(กรอกคะแนนประเมิน!Q16="","",กรอกคะแนนประเมิน!Q16)</f>
        <v/>
      </c>
      <c r="R16" s="188" t="str">
        <f>IF(กรอกคะแนนประเมิน!R16="","",กรอกคะแนนประเมิน!R16)</f>
        <v/>
      </c>
      <c r="S16" s="188" t="str">
        <f>IF(กรอกคะแนนประเมิน!S16="","",กรอกคะแนนประเมิน!S16)</f>
        <v/>
      </c>
      <c r="T16" s="188" t="str">
        <f>IF(กรอกคะแนนประเมิน!T16="","",กรอกคะแนนประเมิน!T16)</f>
        <v/>
      </c>
      <c r="U16" s="188" t="str">
        <f>IF(กรอกคะแนนประเมิน!U16="","",กรอกคะแนนประเมิน!U16)</f>
        <v/>
      </c>
      <c r="V16" s="188" t="str">
        <f>IF(กรอกคะแนนประเมิน!V16="","",กรอกคะแนนประเมิน!V16)</f>
        <v/>
      </c>
      <c r="W16" s="188" t="str">
        <f>IF(กรอกคะแนนประเมิน!W16="","",กรอกคะแนนประเมิน!W16)</f>
        <v/>
      </c>
      <c r="X16" s="188" t="str">
        <f>IF(กรอกคะแนนประเมิน!X16="","",กรอกคะแนนประเมิน!X16)</f>
        <v/>
      </c>
      <c r="Y16" s="188" t="str">
        <f>IF(กรอกคะแนนประเมิน!Y16="","",กรอกคะแนนประเมิน!Y16)</f>
        <v/>
      </c>
      <c r="Z16" s="188" t="str">
        <f>IF(กรอกคะแนนประเมิน!Z16="","",กรอกคะแนนประเมิน!Z16)</f>
        <v/>
      </c>
      <c r="AA16" s="188" t="str">
        <f>IF(กรอกคะแนนประเมิน!AA16="","",กรอกคะแนนประเมิน!AA16)</f>
        <v/>
      </c>
      <c r="AB16" s="188" t="str">
        <f>IF(กรอกคะแนนประเมิน!AB16="","",กรอกคะแนนประเมิน!AB16)</f>
        <v/>
      </c>
      <c r="AC16" s="188" t="str">
        <f>IF(กรอกคะแนนประเมิน!AC16="","",กรอกคะแนนประเมิน!AC16)</f>
        <v/>
      </c>
      <c r="AD16" s="188" t="str">
        <f>IF(กรอกคะแนนประเมิน!AD16="","",กรอกคะแนนประเมิน!AD16)</f>
        <v/>
      </c>
      <c r="AE16" s="188" t="str">
        <f>IF(กรอกคะแนนประเมิน!AE16="","",กรอกคะแนนประเมิน!AE16)</f>
        <v/>
      </c>
      <c r="AF16" s="188" t="str">
        <f>IF(กรอกคะแนนประเมิน!AF16="","",กรอกคะแนนประเมิน!AF16)</f>
        <v/>
      </c>
      <c r="AG16" s="188" t="str">
        <f>IF(กรอกคะแนนประเมิน!AG16="","",กรอกคะแนนประเมิน!AG16)</f>
        <v/>
      </c>
      <c r="AH16" s="188" t="str">
        <f>IF(กรอกคะแนนประเมิน!AH16="","",กรอกคะแนนประเมิน!AH16)</f>
        <v/>
      </c>
      <c r="AI16" s="188" t="str">
        <f>IF(กรอกคะแนนประเมิน!AI16="","",กรอกคะแนนประเมิน!AI16)</f>
        <v/>
      </c>
      <c r="AJ16" s="188" t="str">
        <f>IF(กรอกคะแนนประเมิน!AJ16="","",กรอกคะแนนประเมิน!AJ16)</f>
        <v/>
      </c>
      <c r="AK16" s="188" t="str">
        <f>IF(กรอกคะแนนประเมิน!AK16="","",กรอกคะแนนประเมิน!AK16)</f>
        <v/>
      </c>
      <c r="AL16" s="188" t="str">
        <f>IF(กรอกคะแนนประเมิน!AL16="","",กรอกคะแนนประเมิน!AL16)</f>
        <v/>
      </c>
      <c r="AM16" s="188" t="str">
        <f>IF(กรอกคะแนนประเมิน!AM16="","",กรอกคะแนนประเมิน!AM16)</f>
        <v/>
      </c>
      <c r="AN16" s="188" t="str">
        <f>IF(กรอกคะแนนประเมิน!AN16="","",กรอกคะแนนประเมิน!AN16)</f>
        <v/>
      </c>
      <c r="AO16" s="188" t="str">
        <f>IF(กรอกคะแนนประเมิน!AO16="","",กรอกคะแนนประเมิน!AO16)</f>
        <v/>
      </c>
      <c r="AP16" s="188" t="str">
        <f>IF(กรอกคะแนนประเมิน!AP16="","",กรอกคะแนนประเมิน!AP16)</f>
        <v/>
      </c>
      <c r="AQ16" s="188" t="str">
        <f>IF(กรอกคะแนนประเมิน!AQ16="","",กรอกคะแนนประเมิน!AQ16)</f>
        <v/>
      </c>
      <c r="AR16" s="188" t="str">
        <f>IF(กรอกคะแนนประเมิน!AR16="","",กรอกคะแนนประเมิน!AR16)</f>
        <v/>
      </c>
      <c r="AS16" s="188" t="str">
        <f>IF(กรอกคะแนนประเมิน!AS16="","",กรอกคะแนนประเมิน!AS16)</f>
        <v/>
      </c>
      <c r="AT16" s="188" t="str">
        <f>IF(กรอกคะแนนประเมิน!AT16="","",กรอกคะแนนประเมิน!AT16)</f>
        <v/>
      </c>
      <c r="AU16" s="188" t="str">
        <f>IF(กรอกคะแนนประเมิน!AU16="","",กรอกคะแนนประเมิน!AU16)</f>
        <v/>
      </c>
      <c r="AV16" s="188" t="str">
        <f>IF(กรอกคะแนนประเมิน!AV16="","",กรอกคะแนนประเมิน!AV16)</f>
        <v/>
      </c>
      <c r="AW16" s="188" t="str">
        <f>IF(กรอกคะแนนประเมิน!AW16="","",กรอกคะแนนประเมิน!AW16)</f>
        <v/>
      </c>
      <c r="AX16" s="188" t="str">
        <f>IF(กรอกคะแนนประเมิน!AX16="","",กรอกคะแนนประเมิน!AX16)</f>
        <v/>
      </c>
      <c r="AY16" s="188" t="str">
        <f>IF(กรอกคะแนนประเมิน!AY16="","",กรอกคะแนนประเมิน!AY16)</f>
        <v/>
      </c>
      <c r="AZ16" s="188" t="str">
        <f>IF(กรอกคะแนนประเมิน!AZ16="","",กรอกคะแนนประเมิน!AZ16)</f>
        <v/>
      </c>
      <c r="BA16" s="189" t="str">
        <f t="shared" si="0"/>
        <v/>
      </c>
      <c r="BB16" s="190" t="str">
        <f t="shared" si="1"/>
        <v/>
      </c>
      <c r="BC16" s="196" t="str">
        <f t="shared" si="2"/>
        <v/>
      </c>
      <c r="BD16" s="191" t="str">
        <f t="shared" si="3"/>
        <v/>
      </c>
      <c r="BE16" s="193"/>
      <c r="BF16" s="193"/>
      <c r="BG16" s="193"/>
      <c r="BH16" s="193"/>
      <c r="BI16" s="193"/>
      <c r="BJ16" s="193"/>
      <c r="BK16" s="193"/>
    </row>
    <row r="17" spans="1:63" s="4" customFormat="1" ht="15.75" customHeight="1">
      <c r="A17" s="3">
        <v>8</v>
      </c>
      <c r="B17" s="46" t="str">
        <f>IF(นักเรียน!B13="","",นักเรียน!B13)</f>
        <v/>
      </c>
      <c r="C17" s="47" t="str">
        <f>IF(นักเรียน!C13="","",นักเรียน!C13)</f>
        <v/>
      </c>
      <c r="D17" s="187" t="str">
        <f>IF(กรอกคะแนนประเมิน!D17="","",กรอกคะแนนประเมิน!D17)</f>
        <v/>
      </c>
      <c r="E17" s="188" t="str">
        <f>IF(กรอกคะแนนประเมิน!E17="","",กรอกคะแนนประเมิน!E17)</f>
        <v/>
      </c>
      <c r="F17" s="188" t="str">
        <f>IF(กรอกคะแนนประเมิน!F17="","",กรอกคะแนนประเมิน!F17)</f>
        <v/>
      </c>
      <c r="G17" s="188" t="str">
        <f>IF(กรอกคะแนนประเมิน!G17="","",กรอกคะแนนประเมิน!G17)</f>
        <v/>
      </c>
      <c r="H17" s="188" t="str">
        <f>IF(กรอกคะแนนประเมิน!H17="","",กรอกคะแนนประเมิน!H17)</f>
        <v/>
      </c>
      <c r="I17" s="188" t="str">
        <f>IF(กรอกคะแนนประเมิน!I17="","",กรอกคะแนนประเมิน!I17)</f>
        <v/>
      </c>
      <c r="J17" s="188" t="str">
        <f>IF(กรอกคะแนนประเมิน!J17="","",กรอกคะแนนประเมิน!J17)</f>
        <v/>
      </c>
      <c r="K17" s="188" t="str">
        <f>IF(กรอกคะแนนประเมิน!K17="","",กรอกคะแนนประเมิน!K17)</f>
        <v/>
      </c>
      <c r="L17" s="188" t="str">
        <f>IF(กรอกคะแนนประเมิน!L17="","",กรอกคะแนนประเมิน!L17)</f>
        <v/>
      </c>
      <c r="M17" s="188" t="str">
        <f>IF(กรอกคะแนนประเมิน!M17="","",กรอกคะแนนประเมิน!M17)</f>
        <v/>
      </c>
      <c r="N17" s="188" t="str">
        <f>IF(กรอกคะแนนประเมิน!N17="","",กรอกคะแนนประเมิน!N17)</f>
        <v/>
      </c>
      <c r="O17" s="188" t="str">
        <f>IF(กรอกคะแนนประเมิน!O17="","",กรอกคะแนนประเมิน!O17)</f>
        <v/>
      </c>
      <c r="P17" s="188" t="str">
        <f>IF(กรอกคะแนนประเมิน!P17="","",กรอกคะแนนประเมิน!P17)</f>
        <v/>
      </c>
      <c r="Q17" s="188" t="str">
        <f>IF(กรอกคะแนนประเมิน!Q17="","",กรอกคะแนนประเมิน!Q17)</f>
        <v/>
      </c>
      <c r="R17" s="188" t="str">
        <f>IF(กรอกคะแนนประเมิน!R17="","",กรอกคะแนนประเมิน!R17)</f>
        <v/>
      </c>
      <c r="S17" s="188" t="str">
        <f>IF(กรอกคะแนนประเมิน!S17="","",กรอกคะแนนประเมิน!S17)</f>
        <v/>
      </c>
      <c r="T17" s="188" t="str">
        <f>IF(กรอกคะแนนประเมิน!T17="","",กรอกคะแนนประเมิน!T17)</f>
        <v/>
      </c>
      <c r="U17" s="188" t="str">
        <f>IF(กรอกคะแนนประเมิน!U17="","",กรอกคะแนนประเมิน!U17)</f>
        <v/>
      </c>
      <c r="V17" s="188" t="str">
        <f>IF(กรอกคะแนนประเมิน!V17="","",กรอกคะแนนประเมิน!V17)</f>
        <v/>
      </c>
      <c r="W17" s="188" t="str">
        <f>IF(กรอกคะแนนประเมิน!W17="","",กรอกคะแนนประเมิน!W17)</f>
        <v/>
      </c>
      <c r="X17" s="188" t="str">
        <f>IF(กรอกคะแนนประเมิน!X17="","",กรอกคะแนนประเมิน!X17)</f>
        <v/>
      </c>
      <c r="Y17" s="188" t="str">
        <f>IF(กรอกคะแนนประเมิน!Y17="","",กรอกคะแนนประเมิน!Y17)</f>
        <v/>
      </c>
      <c r="Z17" s="188" t="str">
        <f>IF(กรอกคะแนนประเมิน!Z17="","",กรอกคะแนนประเมิน!Z17)</f>
        <v/>
      </c>
      <c r="AA17" s="188" t="str">
        <f>IF(กรอกคะแนนประเมิน!AA17="","",กรอกคะแนนประเมิน!AA17)</f>
        <v/>
      </c>
      <c r="AB17" s="188" t="str">
        <f>IF(กรอกคะแนนประเมิน!AB17="","",กรอกคะแนนประเมิน!AB17)</f>
        <v/>
      </c>
      <c r="AC17" s="188" t="str">
        <f>IF(กรอกคะแนนประเมิน!AC17="","",กรอกคะแนนประเมิน!AC17)</f>
        <v/>
      </c>
      <c r="AD17" s="188" t="str">
        <f>IF(กรอกคะแนนประเมิน!AD17="","",กรอกคะแนนประเมิน!AD17)</f>
        <v/>
      </c>
      <c r="AE17" s="188" t="str">
        <f>IF(กรอกคะแนนประเมิน!AE17="","",กรอกคะแนนประเมิน!AE17)</f>
        <v/>
      </c>
      <c r="AF17" s="188" t="str">
        <f>IF(กรอกคะแนนประเมิน!AF17="","",กรอกคะแนนประเมิน!AF17)</f>
        <v/>
      </c>
      <c r="AG17" s="188" t="str">
        <f>IF(กรอกคะแนนประเมิน!AG17="","",กรอกคะแนนประเมิน!AG17)</f>
        <v/>
      </c>
      <c r="AH17" s="188" t="str">
        <f>IF(กรอกคะแนนประเมิน!AH17="","",กรอกคะแนนประเมิน!AH17)</f>
        <v/>
      </c>
      <c r="AI17" s="188" t="str">
        <f>IF(กรอกคะแนนประเมิน!AI17="","",กรอกคะแนนประเมิน!AI17)</f>
        <v/>
      </c>
      <c r="AJ17" s="188" t="str">
        <f>IF(กรอกคะแนนประเมิน!AJ17="","",กรอกคะแนนประเมิน!AJ17)</f>
        <v/>
      </c>
      <c r="AK17" s="188" t="str">
        <f>IF(กรอกคะแนนประเมิน!AK17="","",กรอกคะแนนประเมิน!AK17)</f>
        <v/>
      </c>
      <c r="AL17" s="188" t="str">
        <f>IF(กรอกคะแนนประเมิน!AL17="","",กรอกคะแนนประเมิน!AL17)</f>
        <v/>
      </c>
      <c r="AM17" s="188" t="str">
        <f>IF(กรอกคะแนนประเมิน!AM17="","",กรอกคะแนนประเมิน!AM17)</f>
        <v/>
      </c>
      <c r="AN17" s="188" t="str">
        <f>IF(กรอกคะแนนประเมิน!AN17="","",กรอกคะแนนประเมิน!AN17)</f>
        <v/>
      </c>
      <c r="AO17" s="188" t="str">
        <f>IF(กรอกคะแนนประเมิน!AO17="","",กรอกคะแนนประเมิน!AO17)</f>
        <v/>
      </c>
      <c r="AP17" s="188" t="str">
        <f>IF(กรอกคะแนนประเมิน!AP17="","",กรอกคะแนนประเมิน!AP17)</f>
        <v/>
      </c>
      <c r="AQ17" s="188" t="str">
        <f>IF(กรอกคะแนนประเมิน!AQ17="","",กรอกคะแนนประเมิน!AQ17)</f>
        <v/>
      </c>
      <c r="AR17" s="188" t="str">
        <f>IF(กรอกคะแนนประเมิน!AR17="","",กรอกคะแนนประเมิน!AR17)</f>
        <v/>
      </c>
      <c r="AS17" s="188" t="str">
        <f>IF(กรอกคะแนนประเมิน!AS17="","",กรอกคะแนนประเมิน!AS17)</f>
        <v/>
      </c>
      <c r="AT17" s="188" t="str">
        <f>IF(กรอกคะแนนประเมิน!AT17="","",กรอกคะแนนประเมิน!AT17)</f>
        <v/>
      </c>
      <c r="AU17" s="188" t="str">
        <f>IF(กรอกคะแนนประเมิน!AU17="","",กรอกคะแนนประเมิน!AU17)</f>
        <v/>
      </c>
      <c r="AV17" s="188" t="str">
        <f>IF(กรอกคะแนนประเมิน!AV17="","",กรอกคะแนนประเมิน!AV17)</f>
        <v/>
      </c>
      <c r="AW17" s="188" t="str">
        <f>IF(กรอกคะแนนประเมิน!AW17="","",กรอกคะแนนประเมิน!AW17)</f>
        <v/>
      </c>
      <c r="AX17" s="188" t="str">
        <f>IF(กรอกคะแนนประเมิน!AX17="","",กรอกคะแนนประเมิน!AX17)</f>
        <v/>
      </c>
      <c r="AY17" s="188" t="str">
        <f>IF(กรอกคะแนนประเมิน!AY17="","",กรอกคะแนนประเมิน!AY17)</f>
        <v/>
      </c>
      <c r="AZ17" s="188" t="str">
        <f>IF(กรอกคะแนนประเมิน!AZ17="","",กรอกคะแนนประเมิน!AZ17)</f>
        <v/>
      </c>
      <c r="BA17" s="189" t="str">
        <f t="shared" si="0"/>
        <v/>
      </c>
      <c r="BB17" s="190" t="str">
        <f t="shared" si="1"/>
        <v/>
      </c>
      <c r="BC17" s="196" t="str">
        <f t="shared" si="2"/>
        <v/>
      </c>
      <c r="BD17" s="191" t="str">
        <f t="shared" si="3"/>
        <v/>
      </c>
      <c r="BE17" s="193"/>
      <c r="BF17" s="193"/>
      <c r="BG17" s="193"/>
      <c r="BH17" s="193"/>
      <c r="BI17" s="193"/>
      <c r="BJ17" s="193"/>
      <c r="BK17" s="193"/>
    </row>
    <row r="18" spans="1:63" s="4" customFormat="1" ht="15.75" customHeight="1">
      <c r="A18" s="3">
        <v>9</v>
      </c>
      <c r="B18" s="46" t="str">
        <f>IF(นักเรียน!B14="","",นักเรียน!B14)</f>
        <v/>
      </c>
      <c r="C18" s="47" t="str">
        <f>IF(นักเรียน!C14="","",นักเรียน!C14)</f>
        <v/>
      </c>
      <c r="D18" s="187" t="str">
        <f>IF(กรอกคะแนนประเมิน!D18="","",กรอกคะแนนประเมิน!D18)</f>
        <v/>
      </c>
      <c r="E18" s="188" t="str">
        <f>IF(กรอกคะแนนประเมิน!E18="","",กรอกคะแนนประเมิน!E18)</f>
        <v/>
      </c>
      <c r="F18" s="188" t="str">
        <f>IF(กรอกคะแนนประเมิน!F18="","",กรอกคะแนนประเมิน!F18)</f>
        <v/>
      </c>
      <c r="G18" s="188" t="str">
        <f>IF(กรอกคะแนนประเมิน!G18="","",กรอกคะแนนประเมิน!G18)</f>
        <v/>
      </c>
      <c r="H18" s="188" t="str">
        <f>IF(กรอกคะแนนประเมิน!H18="","",กรอกคะแนนประเมิน!H18)</f>
        <v/>
      </c>
      <c r="I18" s="188" t="str">
        <f>IF(กรอกคะแนนประเมิน!I18="","",กรอกคะแนนประเมิน!I18)</f>
        <v/>
      </c>
      <c r="J18" s="188" t="str">
        <f>IF(กรอกคะแนนประเมิน!J18="","",กรอกคะแนนประเมิน!J18)</f>
        <v/>
      </c>
      <c r="K18" s="188" t="str">
        <f>IF(กรอกคะแนนประเมิน!K18="","",กรอกคะแนนประเมิน!K18)</f>
        <v/>
      </c>
      <c r="L18" s="188" t="str">
        <f>IF(กรอกคะแนนประเมิน!L18="","",กรอกคะแนนประเมิน!L18)</f>
        <v/>
      </c>
      <c r="M18" s="188" t="str">
        <f>IF(กรอกคะแนนประเมิน!M18="","",กรอกคะแนนประเมิน!M18)</f>
        <v/>
      </c>
      <c r="N18" s="188" t="str">
        <f>IF(กรอกคะแนนประเมิน!N18="","",กรอกคะแนนประเมิน!N18)</f>
        <v/>
      </c>
      <c r="O18" s="188" t="str">
        <f>IF(กรอกคะแนนประเมิน!O18="","",กรอกคะแนนประเมิน!O18)</f>
        <v/>
      </c>
      <c r="P18" s="188" t="str">
        <f>IF(กรอกคะแนนประเมิน!P18="","",กรอกคะแนนประเมิน!P18)</f>
        <v/>
      </c>
      <c r="Q18" s="188" t="str">
        <f>IF(กรอกคะแนนประเมิน!Q18="","",กรอกคะแนนประเมิน!Q18)</f>
        <v/>
      </c>
      <c r="R18" s="188" t="str">
        <f>IF(กรอกคะแนนประเมิน!R18="","",กรอกคะแนนประเมิน!R18)</f>
        <v/>
      </c>
      <c r="S18" s="188" t="str">
        <f>IF(กรอกคะแนนประเมิน!S18="","",กรอกคะแนนประเมิน!S18)</f>
        <v/>
      </c>
      <c r="T18" s="188" t="str">
        <f>IF(กรอกคะแนนประเมิน!T18="","",กรอกคะแนนประเมิน!T18)</f>
        <v/>
      </c>
      <c r="U18" s="188" t="str">
        <f>IF(กรอกคะแนนประเมิน!U18="","",กรอกคะแนนประเมิน!U18)</f>
        <v/>
      </c>
      <c r="V18" s="188" t="str">
        <f>IF(กรอกคะแนนประเมิน!V18="","",กรอกคะแนนประเมิน!V18)</f>
        <v/>
      </c>
      <c r="W18" s="188" t="str">
        <f>IF(กรอกคะแนนประเมิน!W18="","",กรอกคะแนนประเมิน!W18)</f>
        <v/>
      </c>
      <c r="X18" s="188" t="str">
        <f>IF(กรอกคะแนนประเมิน!X18="","",กรอกคะแนนประเมิน!X18)</f>
        <v/>
      </c>
      <c r="Y18" s="188" t="str">
        <f>IF(กรอกคะแนนประเมิน!Y18="","",กรอกคะแนนประเมิน!Y18)</f>
        <v/>
      </c>
      <c r="Z18" s="188" t="str">
        <f>IF(กรอกคะแนนประเมิน!Z18="","",กรอกคะแนนประเมิน!Z18)</f>
        <v/>
      </c>
      <c r="AA18" s="188" t="str">
        <f>IF(กรอกคะแนนประเมิน!AA18="","",กรอกคะแนนประเมิน!AA18)</f>
        <v/>
      </c>
      <c r="AB18" s="188" t="str">
        <f>IF(กรอกคะแนนประเมิน!AB18="","",กรอกคะแนนประเมิน!AB18)</f>
        <v/>
      </c>
      <c r="AC18" s="188" t="str">
        <f>IF(กรอกคะแนนประเมิน!AC18="","",กรอกคะแนนประเมิน!AC18)</f>
        <v/>
      </c>
      <c r="AD18" s="188" t="str">
        <f>IF(กรอกคะแนนประเมิน!AD18="","",กรอกคะแนนประเมิน!AD18)</f>
        <v/>
      </c>
      <c r="AE18" s="188" t="str">
        <f>IF(กรอกคะแนนประเมิน!AE18="","",กรอกคะแนนประเมิน!AE18)</f>
        <v/>
      </c>
      <c r="AF18" s="188" t="str">
        <f>IF(กรอกคะแนนประเมิน!AF18="","",กรอกคะแนนประเมิน!AF18)</f>
        <v/>
      </c>
      <c r="AG18" s="188" t="str">
        <f>IF(กรอกคะแนนประเมิน!AG18="","",กรอกคะแนนประเมิน!AG18)</f>
        <v/>
      </c>
      <c r="AH18" s="188" t="str">
        <f>IF(กรอกคะแนนประเมิน!AH18="","",กรอกคะแนนประเมิน!AH18)</f>
        <v/>
      </c>
      <c r="AI18" s="188" t="str">
        <f>IF(กรอกคะแนนประเมิน!AI18="","",กรอกคะแนนประเมิน!AI18)</f>
        <v/>
      </c>
      <c r="AJ18" s="188" t="str">
        <f>IF(กรอกคะแนนประเมิน!AJ18="","",กรอกคะแนนประเมิน!AJ18)</f>
        <v/>
      </c>
      <c r="AK18" s="188" t="str">
        <f>IF(กรอกคะแนนประเมิน!AK18="","",กรอกคะแนนประเมิน!AK18)</f>
        <v/>
      </c>
      <c r="AL18" s="188" t="str">
        <f>IF(กรอกคะแนนประเมิน!AL18="","",กรอกคะแนนประเมิน!AL18)</f>
        <v/>
      </c>
      <c r="AM18" s="188" t="str">
        <f>IF(กรอกคะแนนประเมิน!AM18="","",กรอกคะแนนประเมิน!AM18)</f>
        <v/>
      </c>
      <c r="AN18" s="188" t="str">
        <f>IF(กรอกคะแนนประเมิน!AN18="","",กรอกคะแนนประเมิน!AN18)</f>
        <v/>
      </c>
      <c r="AO18" s="188" t="str">
        <f>IF(กรอกคะแนนประเมิน!AO18="","",กรอกคะแนนประเมิน!AO18)</f>
        <v/>
      </c>
      <c r="AP18" s="188" t="str">
        <f>IF(กรอกคะแนนประเมิน!AP18="","",กรอกคะแนนประเมิน!AP18)</f>
        <v/>
      </c>
      <c r="AQ18" s="188" t="str">
        <f>IF(กรอกคะแนนประเมิน!AQ18="","",กรอกคะแนนประเมิน!AQ18)</f>
        <v/>
      </c>
      <c r="AR18" s="188" t="str">
        <f>IF(กรอกคะแนนประเมิน!AR18="","",กรอกคะแนนประเมิน!AR18)</f>
        <v/>
      </c>
      <c r="AS18" s="188" t="str">
        <f>IF(กรอกคะแนนประเมิน!AS18="","",กรอกคะแนนประเมิน!AS18)</f>
        <v/>
      </c>
      <c r="AT18" s="188" t="str">
        <f>IF(กรอกคะแนนประเมิน!AT18="","",กรอกคะแนนประเมิน!AT18)</f>
        <v/>
      </c>
      <c r="AU18" s="188" t="str">
        <f>IF(กรอกคะแนนประเมิน!AU18="","",กรอกคะแนนประเมิน!AU18)</f>
        <v/>
      </c>
      <c r="AV18" s="188" t="str">
        <f>IF(กรอกคะแนนประเมิน!AV18="","",กรอกคะแนนประเมิน!AV18)</f>
        <v/>
      </c>
      <c r="AW18" s="188" t="str">
        <f>IF(กรอกคะแนนประเมิน!AW18="","",กรอกคะแนนประเมิน!AW18)</f>
        <v/>
      </c>
      <c r="AX18" s="188" t="str">
        <f>IF(กรอกคะแนนประเมิน!AX18="","",กรอกคะแนนประเมิน!AX18)</f>
        <v/>
      </c>
      <c r="AY18" s="188" t="str">
        <f>IF(กรอกคะแนนประเมิน!AY18="","",กรอกคะแนนประเมิน!AY18)</f>
        <v/>
      </c>
      <c r="AZ18" s="188" t="str">
        <f>IF(กรอกคะแนนประเมิน!AZ18="","",กรอกคะแนนประเมิน!AZ18)</f>
        <v/>
      </c>
      <c r="BA18" s="189" t="str">
        <f t="shared" si="0"/>
        <v/>
      </c>
      <c r="BB18" s="190" t="str">
        <f t="shared" si="1"/>
        <v/>
      </c>
      <c r="BC18" s="196" t="str">
        <f t="shared" si="2"/>
        <v/>
      </c>
      <c r="BD18" s="191" t="str">
        <f t="shared" si="3"/>
        <v/>
      </c>
      <c r="BE18" s="193"/>
      <c r="BF18" s="193"/>
      <c r="BG18" s="193"/>
      <c r="BH18" s="193"/>
      <c r="BI18" s="193"/>
      <c r="BJ18" s="193"/>
      <c r="BK18" s="193"/>
    </row>
    <row r="19" spans="1:63" s="4" customFormat="1" ht="15.75" customHeight="1">
      <c r="A19" s="3">
        <v>10</v>
      </c>
      <c r="B19" s="46" t="str">
        <f>IF(นักเรียน!B15="","",นักเรียน!B15)</f>
        <v/>
      </c>
      <c r="C19" s="47" t="str">
        <f>IF(นักเรียน!C15="","",นักเรียน!C15)</f>
        <v/>
      </c>
      <c r="D19" s="187" t="str">
        <f>IF(กรอกคะแนนประเมิน!D19="","",กรอกคะแนนประเมิน!D19)</f>
        <v/>
      </c>
      <c r="E19" s="188" t="str">
        <f>IF(กรอกคะแนนประเมิน!E19="","",กรอกคะแนนประเมิน!E19)</f>
        <v/>
      </c>
      <c r="F19" s="188" t="str">
        <f>IF(กรอกคะแนนประเมิน!F19="","",กรอกคะแนนประเมิน!F19)</f>
        <v/>
      </c>
      <c r="G19" s="188" t="str">
        <f>IF(กรอกคะแนนประเมิน!G19="","",กรอกคะแนนประเมิน!G19)</f>
        <v/>
      </c>
      <c r="H19" s="188" t="str">
        <f>IF(กรอกคะแนนประเมิน!H19="","",กรอกคะแนนประเมิน!H19)</f>
        <v/>
      </c>
      <c r="I19" s="188" t="str">
        <f>IF(กรอกคะแนนประเมิน!I19="","",กรอกคะแนนประเมิน!I19)</f>
        <v/>
      </c>
      <c r="J19" s="188" t="str">
        <f>IF(กรอกคะแนนประเมิน!J19="","",กรอกคะแนนประเมิน!J19)</f>
        <v/>
      </c>
      <c r="K19" s="188" t="str">
        <f>IF(กรอกคะแนนประเมิน!K19="","",กรอกคะแนนประเมิน!K19)</f>
        <v/>
      </c>
      <c r="L19" s="188" t="str">
        <f>IF(กรอกคะแนนประเมิน!L19="","",กรอกคะแนนประเมิน!L19)</f>
        <v/>
      </c>
      <c r="M19" s="188" t="str">
        <f>IF(กรอกคะแนนประเมิน!M19="","",กรอกคะแนนประเมิน!M19)</f>
        <v/>
      </c>
      <c r="N19" s="188" t="str">
        <f>IF(กรอกคะแนนประเมิน!N19="","",กรอกคะแนนประเมิน!N19)</f>
        <v/>
      </c>
      <c r="O19" s="188" t="str">
        <f>IF(กรอกคะแนนประเมิน!O19="","",กรอกคะแนนประเมิน!O19)</f>
        <v/>
      </c>
      <c r="P19" s="188" t="str">
        <f>IF(กรอกคะแนนประเมิน!P19="","",กรอกคะแนนประเมิน!P19)</f>
        <v/>
      </c>
      <c r="Q19" s="188" t="str">
        <f>IF(กรอกคะแนนประเมิน!Q19="","",กรอกคะแนนประเมิน!Q19)</f>
        <v/>
      </c>
      <c r="R19" s="188" t="str">
        <f>IF(กรอกคะแนนประเมิน!R19="","",กรอกคะแนนประเมิน!R19)</f>
        <v/>
      </c>
      <c r="S19" s="188" t="str">
        <f>IF(กรอกคะแนนประเมิน!S19="","",กรอกคะแนนประเมิน!S19)</f>
        <v/>
      </c>
      <c r="T19" s="188" t="str">
        <f>IF(กรอกคะแนนประเมิน!T19="","",กรอกคะแนนประเมิน!T19)</f>
        <v/>
      </c>
      <c r="U19" s="188" t="str">
        <f>IF(กรอกคะแนนประเมิน!U19="","",กรอกคะแนนประเมิน!U19)</f>
        <v/>
      </c>
      <c r="V19" s="188" t="str">
        <f>IF(กรอกคะแนนประเมิน!V19="","",กรอกคะแนนประเมิน!V19)</f>
        <v/>
      </c>
      <c r="W19" s="188" t="str">
        <f>IF(กรอกคะแนนประเมิน!W19="","",กรอกคะแนนประเมิน!W19)</f>
        <v/>
      </c>
      <c r="X19" s="188" t="str">
        <f>IF(กรอกคะแนนประเมิน!X19="","",กรอกคะแนนประเมิน!X19)</f>
        <v/>
      </c>
      <c r="Y19" s="188" t="str">
        <f>IF(กรอกคะแนนประเมิน!Y19="","",กรอกคะแนนประเมิน!Y19)</f>
        <v/>
      </c>
      <c r="Z19" s="188" t="str">
        <f>IF(กรอกคะแนนประเมิน!Z19="","",กรอกคะแนนประเมิน!Z19)</f>
        <v/>
      </c>
      <c r="AA19" s="188" t="str">
        <f>IF(กรอกคะแนนประเมิน!AA19="","",กรอกคะแนนประเมิน!AA19)</f>
        <v/>
      </c>
      <c r="AB19" s="188" t="str">
        <f>IF(กรอกคะแนนประเมิน!AB19="","",กรอกคะแนนประเมิน!AB19)</f>
        <v/>
      </c>
      <c r="AC19" s="188" t="str">
        <f>IF(กรอกคะแนนประเมิน!AC19="","",กรอกคะแนนประเมิน!AC19)</f>
        <v/>
      </c>
      <c r="AD19" s="188" t="str">
        <f>IF(กรอกคะแนนประเมิน!AD19="","",กรอกคะแนนประเมิน!AD19)</f>
        <v/>
      </c>
      <c r="AE19" s="188" t="str">
        <f>IF(กรอกคะแนนประเมิน!AE19="","",กรอกคะแนนประเมิน!AE19)</f>
        <v/>
      </c>
      <c r="AF19" s="188" t="str">
        <f>IF(กรอกคะแนนประเมิน!AF19="","",กรอกคะแนนประเมิน!AF19)</f>
        <v/>
      </c>
      <c r="AG19" s="188" t="str">
        <f>IF(กรอกคะแนนประเมิน!AG19="","",กรอกคะแนนประเมิน!AG19)</f>
        <v/>
      </c>
      <c r="AH19" s="188" t="str">
        <f>IF(กรอกคะแนนประเมิน!AH19="","",กรอกคะแนนประเมิน!AH19)</f>
        <v/>
      </c>
      <c r="AI19" s="188" t="str">
        <f>IF(กรอกคะแนนประเมิน!AI19="","",กรอกคะแนนประเมิน!AI19)</f>
        <v/>
      </c>
      <c r="AJ19" s="188" t="str">
        <f>IF(กรอกคะแนนประเมิน!AJ19="","",กรอกคะแนนประเมิน!AJ19)</f>
        <v/>
      </c>
      <c r="AK19" s="188" t="str">
        <f>IF(กรอกคะแนนประเมิน!AK19="","",กรอกคะแนนประเมิน!AK19)</f>
        <v/>
      </c>
      <c r="AL19" s="188" t="str">
        <f>IF(กรอกคะแนนประเมิน!AL19="","",กรอกคะแนนประเมิน!AL19)</f>
        <v/>
      </c>
      <c r="AM19" s="188" t="str">
        <f>IF(กรอกคะแนนประเมิน!AM19="","",กรอกคะแนนประเมิน!AM19)</f>
        <v/>
      </c>
      <c r="AN19" s="188" t="str">
        <f>IF(กรอกคะแนนประเมิน!AN19="","",กรอกคะแนนประเมิน!AN19)</f>
        <v/>
      </c>
      <c r="AO19" s="188" t="str">
        <f>IF(กรอกคะแนนประเมิน!AO19="","",กรอกคะแนนประเมิน!AO19)</f>
        <v/>
      </c>
      <c r="AP19" s="188" t="str">
        <f>IF(กรอกคะแนนประเมิน!AP19="","",กรอกคะแนนประเมิน!AP19)</f>
        <v/>
      </c>
      <c r="AQ19" s="188" t="str">
        <f>IF(กรอกคะแนนประเมิน!AQ19="","",กรอกคะแนนประเมิน!AQ19)</f>
        <v/>
      </c>
      <c r="AR19" s="188" t="str">
        <f>IF(กรอกคะแนนประเมิน!AR19="","",กรอกคะแนนประเมิน!AR19)</f>
        <v/>
      </c>
      <c r="AS19" s="188" t="str">
        <f>IF(กรอกคะแนนประเมิน!AS19="","",กรอกคะแนนประเมิน!AS19)</f>
        <v/>
      </c>
      <c r="AT19" s="188" t="str">
        <f>IF(กรอกคะแนนประเมิน!AT19="","",กรอกคะแนนประเมิน!AT19)</f>
        <v/>
      </c>
      <c r="AU19" s="188" t="str">
        <f>IF(กรอกคะแนนประเมิน!AU19="","",กรอกคะแนนประเมิน!AU19)</f>
        <v/>
      </c>
      <c r="AV19" s="188" t="str">
        <f>IF(กรอกคะแนนประเมิน!AV19="","",กรอกคะแนนประเมิน!AV19)</f>
        <v/>
      </c>
      <c r="AW19" s="188" t="str">
        <f>IF(กรอกคะแนนประเมิน!AW19="","",กรอกคะแนนประเมิน!AW19)</f>
        <v/>
      </c>
      <c r="AX19" s="188" t="str">
        <f>IF(กรอกคะแนนประเมิน!AX19="","",กรอกคะแนนประเมิน!AX19)</f>
        <v/>
      </c>
      <c r="AY19" s="188" t="str">
        <f>IF(กรอกคะแนนประเมิน!AY19="","",กรอกคะแนนประเมิน!AY19)</f>
        <v/>
      </c>
      <c r="AZ19" s="188" t="str">
        <f>IF(กรอกคะแนนประเมิน!AZ19="","",กรอกคะแนนประเมิน!AZ19)</f>
        <v/>
      </c>
      <c r="BA19" s="189" t="str">
        <f t="shared" si="0"/>
        <v/>
      </c>
      <c r="BB19" s="190" t="str">
        <f t="shared" si="1"/>
        <v/>
      </c>
      <c r="BC19" s="196" t="str">
        <f t="shared" si="2"/>
        <v/>
      </c>
      <c r="BD19" s="191" t="str">
        <f t="shared" si="3"/>
        <v/>
      </c>
      <c r="BE19" s="193"/>
      <c r="BF19" s="193"/>
      <c r="BG19" s="193"/>
      <c r="BH19" s="193"/>
      <c r="BI19" s="193"/>
      <c r="BJ19" s="193"/>
      <c r="BK19" s="193"/>
    </row>
    <row r="20" spans="1:63" s="4" customFormat="1" ht="15.75" customHeight="1">
      <c r="A20" s="3">
        <v>11</v>
      </c>
      <c r="B20" s="46" t="str">
        <f>IF(นักเรียน!B16="","",นักเรียน!B16)</f>
        <v/>
      </c>
      <c r="C20" s="47" t="str">
        <f>IF(นักเรียน!C16="","",นักเรียน!C16)</f>
        <v/>
      </c>
      <c r="D20" s="187" t="str">
        <f>IF(กรอกคะแนนประเมิน!D20="","",กรอกคะแนนประเมิน!D20)</f>
        <v/>
      </c>
      <c r="E20" s="188" t="str">
        <f>IF(กรอกคะแนนประเมิน!E20="","",กรอกคะแนนประเมิน!E20)</f>
        <v/>
      </c>
      <c r="F20" s="188" t="str">
        <f>IF(กรอกคะแนนประเมิน!F20="","",กรอกคะแนนประเมิน!F20)</f>
        <v/>
      </c>
      <c r="G20" s="188" t="str">
        <f>IF(กรอกคะแนนประเมิน!G20="","",กรอกคะแนนประเมิน!G20)</f>
        <v/>
      </c>
      <c r="H20" s="188" t="str">
        <f>IF(กรอกคะแนนประเมิน!H20="","",กรอกคะแนนประเมิน!H20)</f>
        <v/>
      </c>
      <c r="I20" s="188" t="str">
        <f>IF(กรอกคะแนนประเมิน!I20="","",กรอกคะแนนประเมิน!I20)</f>
        <v/>
      </c>
      <c r="J20" s="188" t="str">
        <f>IF(กรอกคะแนนประเมิน!J20="","",กรอกคะแนนประเมิน!J20)</f>
        <v/>
      </c>
      <c r="K20" s="188" t="str">
        <f>IF(กรอกคะแนนประเมิน!K20="","",กรอกคะแนนประเมิน!K20)</f>
        <v/>
      </c>
      <c r="L20" s="188" t="str">
        <f>IF(กรอกคะแนนประเมิน!L20="","",กรอกคะแนนประเมิน!L20)</f>
        <v/>
      </c>
      <c r="M20" s="188" t="str">
        <f>IF(กรอกคะแนนประเมิน!M20="","",กรอกคะแนนประเมิน!M20)</f>
        <v/>
      </c>
      <c r="N20" s="188" t="str">
        <f>IF(กรอกคะแนนประเมิน!N20="","",กรอกคะแนนประเมิน!N20)</f>
        <v/>
      </c>
      <c r="O20" s="188" t="str">
        <f>IF(กรอกคะแนนประเมิน!O20="","",กรอกคะแนนประเมิน!O20)</f>
        <v/>
      </c>
      <c r="P20" s="188" t="str">
        <f>IF(กรอกคะแนนประเมิน!P20="","",กรอกคะแนนประเมิน!P20)</f>
        <v/>
      </c>
      <c r="Q20" s="188" t="str">
        <f>IF(กรอกคะแนนประเมิน!Q20="","",กรอกคะแนนประเมิน!Q20)</f>
        <v/>
      </c>
      <c r="R20" s="188" t="str">
        <f>IF(กรอกคะแนนประเมิน!R20="","",กรอกคะแนนประเมิน!R20)</f>
        <v/>
      </c>
      <c r="S20" s="188" t="str">
        <f>IF(กรอกคะแนนประเมิน!S20="","",กรอกคะแนนประเมิน!S20)</f>
        <v/>
      </c>
      <c r="T20" s="188" t="str">
        <f>IF(กรอกคะแนนประเมิน!T20="","",กรอกคะแนนประเมิน!T20)</f>
        <v/>
      </c>
      <c r="U20" s="188" t="str">
        <f>IF(กรอกคะแนนประเมิน!U20="","",กรอกคะแนนประเมิน!U20)</f>
        <v/>
      </c>
      <c r="V20" s="188" t="str">
        <f>IF(กรอกคะแนนประเมิน!V20="","",กรอกคะแนนประเมิน!V20)</f>
        <v/>
      </c>
      <c r="W20" s="188" t="str">
        <f>IF(กรอกคะแนนประเมิน!W20="","",กรอกคะแนนประเมิน!W20)</f>
        <v/>
      </c>
      <c r="X20" s="188" t="str">
        <f>IF(กรอกคะแนนประเมิน!X20="","",กรอกคะแนนประเมิน!X20)</f>
        <v/>
      </c>
      <c r="Y20" s="188" t="str">
        <f>IF(กรอกคะแนนประเมิน!Y20="","",กรอกคะแนนประเมิน!Y20)</f>
        <v/>
      </c>
      <c r="Z20" s="188" t="str">
        <f>IF(กรอกคะแนนประเมิน!Z20="","",กรอกคะแนนประเมิน!Z20)</f>
        <v/>
      </c>
      <c r="AA20" s="188" t="str">
        <f>IF(กรอกคะแนนประเมิน!AA20="","",กรอกคะแนนประเมิน!AA20)</f>
        <v/>
      </c>
      <c r="AB20" s="188" t="str">
        <f>IF(กรอกคะแนนประเมิน!AB20="","",กรอกคะแนนประเมิน!AB20)</f>
        <v/>
      </c>
      <c r="AC20" s="188" t="str">
        <f>IF(กรอกคะแนนประเมิน!AC20="","",กรอกคะแนนประเมิน!AC20)</f>
        <v/>
      </c>
      <c r="AD20" s="188" t="str">
        <f>IF(กรอกคะแนนประเมิน!AD20="","",กรอกคะแนนประเมิน!AD20)</f>
        <v/>
      </c>
      <c r="AE20" s="188" t="str">
        <f>IF(กรอกคะแนนประเมิน!AE20="","",กรอกคะแนนประเมิน!AE20)</f>
        <v/>
      </c>
      <c r="AF20" s="188" t="str">
        <f>IF(กรอกคะแนนประเมิน!AF20="","",กรอกคะแนนประเมิน!AF20)</f>
        <v/>
      </c>
      <c r="AG20" s="188" t="str">
        <f>IF(กรอกคะแนนประเมิน!AG20="","",กรอกคะแนนประเมิน!AG20)</f>
        <v/>
      </c>
      <c r="AH20" s="188" t="str">
        <f>IF(กรอกคะแนนประเมิน!AH20="","",กรอกคะแนนประเมิน!AH20)</f>
        <v/>
      </c>
      <c r="AI20" s="188" t="str">
        <f>IF(กรอกคะแนนประเมิน!AI20="","",กรอกคะแนนประเมิน!AI20)</f>
        <v/>
      </c>
      <c r="AJ20" s="188" t="str">
        <f>IF(กรอกคะแนนประเมิน!AJ20="","",กรอกคะแนนประเมิน!AJ20)</f>
        <v/>
      </c>
      <c r="AK20" s="188" t="str">
        <f>IF(กรอกคะแนนประเมิน!AK20="","",กรอกคะแนนประเมิน!AK20)</f>
        <v/>
      </c>
      <c r="AL20" s="188" t="str">
        <f>IF(กรอกคะแนนประเมิน!AL20="","",กรอกคะแนนประเมิน!AL20)</f>
        <v/>
      </c>
      <c r="AM20" s="188" t="str">
        <f>IF(กรอกคะแนนประเมิน!AM20="","",กรอกคะแนนประเมิน!AM20)</f>
        <v/>
      </c>
      <c r="AN20" s="188" t="str">
        <f>IF(กรอกคะแนนประเมิน!AN20="","",กรอกคะแนนประเมิน!AN20)</f>
        <v/>
      </c>
      <c r="AO20" s="188" t="str">
        <f>IF(กรอกคะแนนประเมิน!AO20="","",กรอกคะแนนประเมิน!AO20)</f>
        <v/>
      </c>
      <c r="AP20" s="188" t="str">
        <f>IF(กรอกคะแนนประเมิน!AP20="","",กรอกคะแนนประเมิน!AP20)</f>
        <v/>
      </c>
      <c r="AQ20" s="188" t="str">
        <f>IF(กรอกคะแนนประเมิน!AQ20="","",กรอกคะแนนประเมิน!AQ20)</f>
        <v/>
      </c>
      <c r="AR20" s="188" t="str">
        <f>IF(กรอกคะแนนประเมิน!AR20="","",กรอกคะแนนประเมิน!AR20)</f>
        <v/>
      </c>
      <c r="AS20" s="188" t="str">
        <f>IF(กรอกคะแนนประเมิน!AS20="","",กรอกคะแนนประเมิน!AS20)</f>
        <v/>
      </c>
      <c r="AT20" s="188" t="str">
        <f>IF(กรอกคะแนนประเมิน!AT20="","",กรอกคะแนนประเมิน!AT20)</f>
        <v/>
      </c>
      <c r="AU20" s="188" t="str">
        <f>IF(กรอกคะแนนประเมิน!AU20="","",กรอกคะแนนประเมิน!AU20)</f>
        <v/>
      </c>
      <c r="AV20" s="188" t="str">
        <f>IF(กรอกคะแนนประเมิน!AV20="","",กรอกคะแนนประเมิน!AV20)</f>
        <v/>
      </c>
      <c r="AW20" s="188" t="str">
        <f>IF(กรอกคะแนนประเมิน!AW20="","",กรอกคะแนนประเมิน!AW20)</f>
        <v/>
      </c>
      <c r="AX20" s="188" t="str">
        <f>IF(กรอกคะแนนประเมิน!AX20="","",กรอกคะแนนประเมิน!AX20)</f>
        <v/>
      </c>
      <c r="AY20" s="188" t="str">
        <f>IF(กรอกคะแนนประเมิน!AY20="","",กรอกคะแนนประเมิน!AY20)</f>
        <v/>
      </c>
      <c r="AZ20" s="188" t="str">
        <f>IF(กรอกคะแนนประเมิน!AZ20="","",กรอกคะแนนประเมิน!AZ20)</f>
        <v/>
      </c>
      <c r="BA20" s="189" t="str">
        <f t="shared" si="0"/>
        <v/>
      </c>
      <c r="BB20" s="190" t="str">
        <f t="shared" si="1"/>
        <v/>
      </c>
      <c r="BC20" s="196" t="str">
        <f t="shared" si="2"/>
        <v/>
      </c>
      <c r="BD20" s="191" t="str">
        <f t="shared" si="3"/>
        <v/>
      </c>
      <c r="BE20" s="193"/>
      <c r="BF20" s="193"/>
      <c r="BG20" s="193"/>
      <c r="BH20" s="193"/>
      <c r="BI20" s="193"/>
      <c r="BJ20" s="193"/>
      <c r="BK20" s="193"/>
    </row>
    <row r="21" spans="1:63" s="4" customFormat="1" ht="15.75" customHeight="1">
      <c r="A21" s="3">
        <v>12</v>
      </c>
      <c r="B21" s="46" t="str">
        <f>IF(นักเรียน!B17="","",นักเรียน!B17)</f>
        <v/>
      </c>
      <c r="C21" s="47" t="str">
        <f>IF(นักเรียน!C17="","",นักเรียน!C17)</f>
        <v/>
      </c>
      <c r="D21" s="187" t="str">
        <f>IF(กรอกคะแนนประเมิน!D21="","",กรอกคะแนนประเมิน!D21)</f>
        <v/>
      </c>
      <c r="E21" s="188" t="str">
        <f>IF(กรอกคะแนนประเมิน!E21="","",กรอกคะแนนประเมิน!E21)</f>
        <v/>
      </c>
      <c r="F21" s="188" t="str">
        <f>IF(กรอกคะแนนประเมิน!F21="","",กรอกคะแนนประเมิน!F21)</f>
        <v/>
      </c>
      <c r="G21" s="188" t="str">
        <f>IF(กรอกคะแนนประเมิน!G21="","",กรอกคะแนนประเมิน!G21)</f>
        <v/>
      </c>
      <c r="H21" s="188" t="str">
        <f>IF(กรอกคะแนนประเมิน!H21="","",กรอกคะแนนประเมิน!H21)</f>
        <v/>
      </c>
      <c r="I21" s="188" t="str">
        <f>IF(กรอกคะแนนประเมิน!I21="","",กรอกคะแนนประเมิน!I21)</f>
        <v/>
      </c>
      <c r="J21" s="188" t="str">
        <f>IF(กรอกคะแนนประเมิน!J21="","",กรอกคะแนนประเมิน!J21)</f>
        <v/>
      </c>
      <c r="K21" s="188" t="str">
        <f>IF(กรอกคะแนนประเมิน!K21="","",กรอกคะแนนประเมิน!K21)</f>
        <v/>
      </c>
      <c r="L21" s="188" t="str">
        <f>IF(กรอกคะแนนประเมิน!L21="","",กรอกคะแนนประเมิน!L21)</f>
        <v/>
      </c>
      <c r="M21" s="188" t="str">
        <f>IF(กรอกคะแนนประเมิน!M21="","",กรอกคะแนนประเมิน!M21)</f>
        <v/>
      </c>
      <c r="N21" s="188" t="str">
        <f>IF(กรอกคะแนนประเมิน!N21="","",กรอกคะแนนประเมิน!N21)</f>
        <v/>
      </c>
      <c r="O21" s="188" t="str">
        <f>IF(กรอกคะแนนประเมิน!O21="","",กรอกคะแนนประเมิน!O21)</f>
        <v/>
      </c>
      <c r="P21" s="188" t="str">
        <f>IF(กรอกคะแนนประเมิน!P21="","",กรอกคะแนนประเมิน!P21)</f>
        <v/>
      </c>
      <c r="Q21" s="188" t="str">
        <f>IF(กรอกคะแนนประเมิน!Q21="","",กรอกคะแนนประเมิน!Q21)</f>
        <v/>
      </c>
      <c r="R21" s="188" t="str">
        <f>IF(กรอกคะแนนประเมิน!R21="","",กรอกคะแนนประเมิน!R21)</f>
        <v/>
      </c>
      <c r="S21" s="188" t="str">
        <f>IF(กรอกคะแนนประเมิน!S21="","",กรอกคะแนนประเมิน!S21)</f>
        <v/>
      </c>
      <c r="T21" s="188" t="str">
        <f>IF(กรอกคะแนนประเมิน!T21="","",กรอกคะแนนประเมิน!T21)</f>
        <v/>
      </c>
      <c r="U21" s="188" t="str">
        <f>IF(กรอกคะแนนประเมิน!U21="","",กรอกคะแนนประเมิน!U21)</f>
        <v/>
      </c>
      <c r="V21" s="188" t="str">
        <f>IF(กรอกคะแนนประเมิน!V21="","",กรอกคะแนนประเมิน!V21)</f>
        <v/>
      </c>
      <c r="W21" s="188" t="str">
        <f>IF(กรอกคะแนนประเมิน!W21="","",กรอกคะแนนประเมิน!W21)</f>
        <v/>
      </c>
      <c r="X21" s="188" t="str">
        <f>IF(กรอกคะแนนประเมิน!X21="","",กรอกคะแนนประเมิน!X21)</f>
        <v/>
      </c>
      <c r="Y21" s="188" t="str">
        <f>IF(กรอกคะแนนประเมิน!Y21="","",กรอกคะแนนประเมิน!Y21)</f>
        <v/>
      </c>
      <c r="Z21" s="188" t="str">
        <f>IF(กรอกคะแนนประเมิน!Z21="","",กรอกคะแนนประเมิน!Z21)</f>
        <v/>
      </c>
      <c r="AA21" s="188" t="str">
        <f>IF(กรอกคะแนนประเมิน!AA21="","",กรอกคะแนนประเมิน!AA21)</f>
        <v/>
      </c>
      <c r="AB21" s="188" t="str">
        <f>IF(กรอกคะแนนประเมิน!AB21="","",กรอกคะแนนประเมิน!AB21)</f>
        <v/>
      </c>
      <c r="AC21" s="188" t="str">
        <f>IF(กรอกคะแนนประเมิน!AC21="","",กรอกคะแนนประเมิน!AC21)</f>
        <v/>
      </c>
      <c r="AD21" s="188" t="str">
        <f>IF(กรอกคะแนนประเมิน!AD21="","",กรอกคะแนนประเมิน!AD21)</f>
        <v/>
      </c>
      <c r="AE21" s="188" t="str">
        <f>IF(กรอกคะแนนประเมิน!AE21="","",กรอกคะแนนประเมิน!AE21)</f>
        <v/>
      </c>
      <c r="AF21" s="188" t="str">
        <f>IF(กรอกคะแนนประเมิน!AF21="","",กรอกคะแนนประเมิน!AF21)</f>
        <v/>
      </c>
      <c r="AG21" s="188" t="str">
        <f>IF(กรอกคะแนนประเมิน!AG21="","",กรอกคะแนนประเมิน!AG21)</f>
        <v/>
      </c>
      <c r="AH21" s="188" t="str">
        <f>IF(กรอกคะแนนประเมิน!AH21="","",กรอกคะแนนประเมิน!AH21)</f>
        <v/>
      </c>
      <c r="AI21" s="188" t="str">
        <f>IF(กรอกคะแนนประเมิน!AI21="","",กรอกคะแนนประเมิน!AI21)</f>
        <v/>
      </c>
      <c r="AJ21" s="188" t="str">
        <f>IF(กรอกคะแนนประเมิน!AJ21="","",กรอกคะแนนประเมิน!AJ21)</f>
        <v/>
      </c>
      <c r="AK21" s="188" t="str">
        <f>IF(กรอกคะแนนประเมิน!AK21="","",กรอกคะแนนประเมิน!AK21)</f>
        <v/>
      </c>
      <c r="AL21" s="188" t="str">
        <f>IF(กรอกคะแนนประเมิน!AL21="","",กรอกคะแนนประเมิน!AL21)</f>
        <v/>
      </c>
      <c r="AM21" s="188" t="str">
        <f>IF(กรอกคะแนนประเมิน!AM21="","",กรอกคะแนนประเมิน!AM21)</f>
        <v/>
      </c>
      <c r="AN21" s="188" t="str">
        <f>IF(กรอกคะแนนประเมิน!AN21="","",กรอกคะแนนประเมิน!AN21)</f>
        <v/>
      </c>
      <c r="AO21" s="188" t="str">
        <f>IF(กรอกคะแนนประเมิน!AO21="","",กรอกคะแนนประเมิน!AO21)</f>
        <v/>
      </c>
      <c r="AP21" s="188" t="str">
        <f>IF(กรอกคะแนนประเมิน!AP21="","",กรอกคะแนนประเมิน!AP21)</f>
        <v/>
      </c>
      <c r="AQ21" s="188" t="str">
        <f>IF(กรอกคะแนนประเมิน!AQ21="","",กรอกคะแนนประเมิน!AQ21)</f>
        <v/>
      </c>
      <c r="AR21" s="188" t="str">
        <f>IF(กรอกคะแนนประเมิน!AR21="","",กรอกคะแนนประเมิน!AR21)</f>
        <v/>
      </c>
      <c r="AS21" s="188" t="str">
        <f>IF(กรอกคะแนนประเมิน!AS21="","",กรอกคะแนนประเมิน!AS21)</f>
        <v/>
      </c>
      <c r="AT21" s="188" t="str">
        <f>IF(กรอกคะแนนประเมิน!AT21="","",กรอกคะแนนประเมิน!AT21)</f>
        <v/>
      </c>
      <c r="AU21" s="188" t="str">
        <f>IF(กรอกคะแนนประเมิน!AU21="","",กรอกคะแนนประเมิน!AU21)</f>
        <v/>
      </c>
      <c r="AV21" s="188" t="str">
        <f>IF(กรอกคะแนนประเมิน!AV21="","",กรอกคะแนนประเมิน!AV21)</f>
        <v/>
      </c>
      <c r="AW21" s="188" t="str">
        <f>IF(กรอกคะแนนประเมิน!AW21="","",กรอกคะแนนประเมิน!AW21)</f>
        <v/>
      </c>
      <c r="AX21" s="188" t="str">
        <f>IF(กรอกคะแนนประเมิน!AX21="","",กรอกคะแนนประเมิน!AX21)</f>
        <v/>
      </c>
      <c r="AY21" s="188" t="str">
        <f>IF(กรอกคะแนนประเมิน!AY21="","",กรอกคะแนนประเมิน!AY21)</f>
        <v/>
      </c>
      <c r="AZ21" s="188" t="str">
        <f>IF(กรอกคะแนนประเมิน!AZ21="","",กรอกคะแนนประเมิน!AZ21)</f>
        <v/>
      </c>
      <c r="BA21" s="189" t="str">
        <f t="shared" si="0"/>
        <v/>
      </c>
      <c r="BB21" s="190" t="str">
        <f t="shared" si="1"/>
        <v/>
      </c>
      <c r="BC21" s="196" t="str">
        <f t="shared" si="2"/>
        <v/>
      </c>
      <c r="BD21" s="191" t="str">
        <f t="shared" si="3"/>
        <v/>
      </c>
      <c r="BE21" s="193"/>
      <c r="BF21" s="193"/>
      <c r="BG21" s="193"/>
      <c r="BH21" s="193"/>
      <c r="BI21" s="193"/>
      <c r="BJ21" s="193"/>
      <c r="BK21" s="193"/>
    </row>
    <row r="22" spans="1:63" s="4" customFormat="1" ht="15.75" customHeight="1">
      <c r="A22" s="3">
        <v>13</v>
      </c>
      <c r="B22" s="46" t="str">
        <f>IF(นักเรียน!B18="","",นักเรียน!B18)</f>
        <v/>
      </c>
      <c r="C22" s="47" t="str">
        <f>IF(นักเรียน!C18="","",นักเรียน!C18)</f>
        <v/>
      </c>
      <c r="D22" s="187" t="str">
        <f>IF(กรอกคะแนนประเมิน!D22="","",กรอกคะแนนประเมิน!D22)</f>
        <v/>
      </c>
      <c r="E22" s="188" t="str">
        <f>IF(กรอกคะแนนประเมิน!E22="","",กรอกคะแนนประเมิน!E22)</f>
        <v/>
      </c>
      <c r="F22" s="188" t="str">
        <f>IF(กรอกคะแนนประเมิน!F22="","",กรอกคะแนนประเมิน!F22)</f>
        <v/>
      </c>
      <c r="G22" s="188" t="str">
        <f>IF(กรอกคะแนนประเมิน!G22="","",กรอกคะแนนประเมิน!G22)</f>
        <v/>
      </c>
      <c r="H22" s="188" t="str">
        <f>IF(กรอกคะแนนประเมิน!H22="","",กรอกคะแนนประเมิน!H22)</f>
        <v/>
      </c>
      <c r="I22" s="188" t="str">
        <f>IF(กรอกคะแนนประเมิน!I22="","",กรอกคะแนนประเมิน!I22)</f>
        <v/>
      </c>
      <c r="J22" s="188" t="str">
        <f>IF(กรอกคะแนนประเมิน!J22="","",กรอกคะแนนประเมิน!J22)</f>
        <v/>
      </c>
      <c r="K22" s="188" t="str">
        <f>IF(กรอกคะแนนประเมิน!K22="","",กรอกคะแนนประเมิน!K22)</f>
        <v/>
      </c>
      <c r="L22" s="188" t="str">
        <f>IF(กรอกคะแนนประเมิน!L22="","",กรอกคะแนนประเมิน!L22)</f>
        <v/>
      </c>
      <c r="M22" s="188" t="str">
        <f>IF(กรอกคะแนนประเมิน!M22="","",กรอกคะแนนประเมิน!M22)</f>
        <v/>
      </c>
      <c r="N22" s="188" t="str">
        <f>IF(กรอกคะแนนประเมิน!N22="","",กรอกคะแนนประเมิน!N22)</f>
        <v/>
      </c>
      <c r="O22" s="188" t="str">
        <f>IF(กรอกคะแนนประเมิน!O22="","",กรอกคะแนนประเมิน!O22)</f>
        <v/>
      </c>
      <c r="P22" s="188" t="str">
        <f>IF(กรอกคะแนนประเมิน!P22="","",กรอกคะแนนประเมิน!P22)</f>
        <v/>
      </c>
      <c r="Q22" s="188" t="str">
        <f>IF(กรอกคะแนนประเมิน!Q22="","",กรอกคะแนนประเมิน!Q22)</f>
        <v/>
      </c>
      <c r="R22" s="188" t="str">
        <f>IF(กรอกคะแนนประเมิน!R22="","",กรอกคะแนนประเมิน!R22)</f>
        <v/>
      </c>
      <c r="S22" s="188" t="str">
        <f>IF(กรอกคะแนนประเมิน!S22="","",กรอกคะแนนประเมิน!S22)</f>
        <v/>
      </c>
      <c r="T22" s="188" t="str">
        <f>IF(กรอกคะแนนประเมิน!T22="","",กรอกคะแนนประเมิน!T22)</f>
        <v/>
      </c>
      <c r="U22" s="188" t="str">
        <f>IF(กรอกคะแนนประเมิน!U22="","",กรอกคะแนนประเมิน!U22)</f>
        <v/>
      </c>
      <c r="V22" s="188" t="str">
        <f>IF(กรอกคะแนนประเมิน!V22="","",กรอกคะแนนประเมิน!V22)</f>
        <v/>
      </c>
      <c r="W22" s="188" t="str">
        <f>IF(กรอกคะแนนประเมิน!W22="","",กรอกคะแนนประเมิน!W22)</f>
        <v/>
      </c>
      <c r="X22" s="188" t="str">
        <f>IF(กรอกคะแนนประเมิน!X22="","",กรอกคะแนนประเมิน!X22)</f>
        <v/>
      </c>
      <c r="Y22" s="188" t="str">
        <f>IF(กรอกคะแนนประเมิน!Y22="","",กรอกคะแนนประเมิน!Y22)</f>
        <v/>
      </c>
      <c r="Z22" s="188" t="str">
        <f>IF(กรอกคะแนนประเมิน!Z22="","",กรอกคะแนนประเมิน!Z22)</f>
        <v/>
      </c>
      <c r="AA22" s="188" t="str">
        <f>IF(กรอกคะแนนประเมิน!AA22="","",กรอกคะแนนประเมิน!AA22)</f>
        <v/>
      </c>
      <c r="AB22" s="188" t="str">
        <f>IF(กรอกคะแนนประเมิน!AB22="","",กรอกคะแนนประเมิน!AB22)</f>
        <v/>
      </c>
      <c r="AC22" s="188" t="str">
        <f>IF(กรอกคะแนนประเมิน!AC22="","",กรอกคะแนนประเมิน!AC22)</f>
        <v/>
      </c>
      <c r="AD22" s="188" t="str">
        <f>IF(กรอกคะแนนประเมิน!AD22="","",กรอกคะแนนประเมิน!AD22)</f>
        <v/>
      </c>
      <c r="AE22" s="188" t="str">
        <f>IF(กรอกคะแนนประเมิน!AE22="","",กรอกคะแนนประเมิน!AE22)</f>
        <v/>
      </c>
      <c r="AF22" s="188" t="str">
        <f>IF(กรอกคะแนนประเมิน!AF22="","",กรอกคะแนนประเมิน!AF22)</f>
        <v/>
      </c>
      <c r="AG22" s="188" t="str">
        <f>IF(กรอกคะแนนประเมิน!AG22="","",กรอกคะแนนประเมิน!AG22)</f>
        <v/>
      </c>
      <c r="AH22" s="188" t="str">
        <f>IF(กรอกคะแนนประเมิน!AH22="","",กรอกคะแนนประเมิน!AH22)</f>
        <v/>
      </c>
      <c r="AI22" s="188" t="str">
        <f>IF(กรอกคะแนนประเมิน!AI22="","",กรอกคะแนนประเมิน!AI22)</f>
        <v/>
      </c>
      <c r="AJ22" s="188" t="str">
        <f>IF(กรอกคะแนนประเมิน!AJ22="","",กรอกคะแนนประเมิน!AJ22)</f>
        <v/>
      </c>
      <c r="AK22" s="188" t="str">
        <f>IF(กรอกคะแนนประเมิน!AK22="","",กรอกคะแนนประเมิน!AK22)</f>
        <v/>
      </c>
      <c r="AL22" s="188" t="str">
        <f>IF(กรอกคะแนนประเมิน!AL22="","",กรอกคะแนนประเมิน!AL22)</f>
        <v/>
      </c>
      <c r="AM22" s="188" t="str">
        <f>IF(กรอกคะแนนประเมิน!AM22="","",กรอกคะแนนประเมิน!AM22)</f>
        <v/>
      </c>
      <c r="AN22" s="188" t="str">
        <f>IF(กรอกคะแนนประเมิน!AN22="","",กรอกคะแนนประเมิน!AN22)</f>
        <v/>
      </c>
      <c r="AO22" s="188" t="str">
        <f>IF(กรอกคะแนนประเมิน!AO22="","",กรอกคะแนนประเมิน!AO22)</f>
        <v/>
      </c>
      <c r="AP22" s="188" t="str">
        <f>IF(กรอกคะแนนประเมิน!AP22="","",กรอกคะแนนประเมิน!AP22)</f>
        <v/>
      </c>
      <c r="AQ22" s="188" t="str">
        <f>IF(กรอกคะแนนประเมิน!AQ22="","",กรอกคะแนนประเมิน!AQ22)</f>
        <v/>
      </c>
      <c r="AR22" s="188" t="str">
        <f>IF(กรอกคะแนนประเมิน!AR22="","",กรอกคะแนนประเมิน!AR22)</f>
        <v/>
      </c>
      <c r="AS22" s="188" t="str">
        <f>IF(กรอกคะแนนประเมิน!AS22="","",กรอกคะแนนประเมิน!AS22)</f>
        <v/>
      </c>
      <c r="AT22" s="188" t="str">
        <f>IF(กรอกคะแนนประเมิน!AT22="","",กรอกคะแนนประเมิน!AT22)</f>
        <v/>
      </c>
      <c r="AU22" s="188" t="str">
        <f>IF(กรอกคะแนนประเมิน!AU22="","",กรอกคะแนนประเมิน!AU22)</f>
        <v/>
      </c>
      <c r="AV22" s="188" t="str">
        <f>IF(กรอกคะแนนประเมิน!AV22="","",กรอกคะแนนประเมิน!AV22)</f>
        <v/>
      </c>
      <c r="AW22" s="188" t="str">
        <f>IF(กรอกคะแนนประเมิน!AW22="","",กรอกคะแนนประเมิน!AW22)</f>
        <v/>
      </c>
      <c r="AX22" s="188" t="str">
        <f>IF(กรอกคะแนนประเมิน!AX22="","",กรอกคะแนนประเมิน!AX22)</f>
        <v/>
      </c>
      <c r="AY22" s="188" t="str">
        <f>IF(กรอกคะแนนประเมิน!AY22="","",กรอกคะแนนประเมิน!AY22)</f>
        <v/>
      </c>
      <c r="AZ22" s="188" t="str">
        <f>IF(กรอกคะแนนประเมิน!AZ22="","",กรอกคะแนนประเมิน!AZ22)</f>
        <v/>
      </c>
      <c r="BA22" s="189" t="str">
        <f t="shared" si="0"/>
        <v/>
      </c>
      <c r="BB22" s="190" t="str">
        <f t="shared" si="1"/>
        <v/>
      </c>
      <c r="BC22" s="196" t="str">
        <f t="shared" si="2"/>
        <v/>
      </c>
      <c r="BD22" s="191" t="str">
        <f t="shared" si="3"/>
        <v/>
      </c>
      <c r="BE22" s="193"/>
      <c r="BF22" s="193"/>
      <c r="BG22" s="193"/>
      <c r="BH22" s="193"/>
      <c r="BI22" s="193"/>
      <c r="BJ22" s="193"/>
      <c r="BK22" s="193"/>
    </row>
    <row r="23" spans="1:63" s="4" customFormat="1" ht="15.75" customHeight="1">
      <c r="A23" s="3">
        <v>14</v>
      </c>
      <c r="B23" s="46" t="str">
        <f>IF(นักเรียน!B19="","",นักเรียน!B19)</f>
        <v/>
      </c>
      <c r="C23" s="47" t="str">
        <f>IF(นักเรียน!C19="","",นักเรียน!C19)</f>
        <v/>
      </c>
      <c r="D23" s="187" t="str">
        <f>IF(กรอกคะแนนประเมิน!D23="","",กรอกคะแนนประเมิน!D23)</f>
        <v/>
      </c>
      <c r="E23" s="188" t="str">
        <f>IF(กรอกคะแนนประเมิน!E23="","",กรอกคะแนนประเมิน!E23)</f>
        <v/>
      </c>
      <c r="F23" s="188" t="str">
        <f>IF(กรอกคะแนนประเมิน!F23="","",กรอกคะแนนประเมิน!F23)</f>
        <v/>
      </c>
      <c r="G23" s="188" t="str">
        <f>IF(กรอกคะแนนประเมิน!G23="","",กรอกคะแนนประเมิน!G23)</f>
        <v/>
      </c>
      <c r="H23" s="188" t="str">
        <f>IF(กรอกคะแนนประเมิน!H23="","",กรอกคะแนนประเมิน!H23)</f>
        <v/>
      </c>
      <c r="I23" s="188" t="str">
        <f>IF(กรอกคะแนนประเมิน!I23="","",กรอกคะแนนประเมิน!I23)</f>
        <v/>
      </c>
      <c r="J23" s="188" t="str">
        <f>IF(กรอกคะแนนประเมิน!J23="","",กรอกคะแนนประเมิน!J23)</f>
        <v/>
      </c>
      <c r="K23" s="188" t="str">
        <f>IF(กรอกคะแนนประเมิน!K23="","",กรอกคะแนนประเมิน!K23)</f>
        <v/>
      </c>
      <c r="L23" s="188" t="str">
        <f>IF(กรอกคะแนนประเมิน!L23="","",กรอกคะแนนประเมิน!L23)</f>
        <v/>
      </c>
      <c r="M23" s="188" t="str">
        <f>IF(กรอกคะแนนประเมิน!M23="","",กรอกคะแนนประเมิน!M23)</f>
        <v/>
      </c>
      <c r="N23" s="188" t="str">
        <f>IF(กรอกคะแนนประเมิน!N23="","",กรอกคะแนนประเมิน!N23)</f>
        <v/>
      </c>
      <c r="O23" s="188" t="str">
        <f>IF(กรอกคะแนนประเมิน!O23="","",กรอกคะแนนประเมิน!O23)</f>
        <v/>
      </c>
      <c r="P23" s="188" t="str">
        <f>IF(กรอกคะแนนประเมิน!P23="","",กรอกคะแนนประเมิน!P23)</f>
        <v/>
      </c>
      <c r="Q23" s="188" t="str">
        <f>IF(กรอกคะแนนประเมิน!Q23="","",กรอกคะแนนประเมิน!Q23)</f>
        <v/>
      </c>
      <c r="R23" s="188" t="str">
        <f>IF(กรอกคะแนนประเมิน!R23="","",กรอกคะแนนประเมิน!R23)</f>
        <v/>
      </c>
      <c r="S23" s="188" t="str">
        <f>IF(กรอกคะแนนประเมิน!S23="","",กรอกคะแนนประเมิน!S23)</f>
        <v/>
      </c>
      <c r="T23" s="188" t="str">
        <f>IF(กรอกคะแนนประเมิน!T23="","",กรอกคะแนนประเมิน!T23)</f>
        <v/>
      </c>
      <c r="U23" s="188" t="str">
        <f>IF(กรอกคะแนนประเมิน!U23="","",กรอกคะแนนประเมิน!U23)</f>
        <v/>
      </c>
      <c r="V23" s="188" t="str">
        <f>IF(กรอกคะแนนประเมิน!V23="","",กรอกคะแนนประเมิน!V23)</f>
        <v/>
      </c>
      <c r="W23" s="188" t="str">
        <f>IF(กรอกคะแนนประเมิน!W23="","",กรอกคะแนนประเมิน!W23)</f>
        <v/>
      </c>
      <c r="X23" s="188" t="str">
        <f>IF(กรอกคะแนนประเมิน!X23="","",กรอกคะแนนประเมิน!X23)</f>
        <v/>
      </c>
      <c r="Y23" s="188" t="str">
        <f>IF(กรอกคะแนนประเมิน!Y23="","",กรอกคะแนนประเมิน!Y23)</f>
        <v/>
      </c>
      <c r="Z23" s="188" t="str">
        <f>IF(กรอกคะแนนประเมิน!Z23="","",กรอกคะแนนประเมิน!Z23)</f>
        <v/>
      </c>
      <c r="AA23" s="188" t="str">
        <f>IF(กรอกคะแนนประเมิน!AA23="","",กรอกคะแนนประเมิน!AA23)</f>
        <v/>
      </c>
      <c r="AB23" s="188" t="str">
        <f>IF(กรอกคะแนนประเมิน!AB23="","",กรอกคะแนนประเมิน!AB23)</f>
        <v/>
      </c>
      <c r="AC23" s="188" t="str">
        <f>IF(กรอกคะแนนประเมิน!AC23="","",กรอกคะแนนประเมิน!AC23)</f>
        <v/>
      </c>
      <c r="AD23" s="188" t="str">
        <f>IF(กรอกคะแนนประเมิน!AD23="","",กรอกคะแนนประเมิน!AD23)</f>
        <v/>
      </c>
      <c r="AE23" s="188" t="str">
        <f>IF(กรอกคะแนนประเมิน!AE23="","",กรอกคะแนนประเมิน!AE23)</f>
        <v/>
      </c>
      <c r="AF23" s="188" t="str">
        <f>IF(กรอกคะแนนประเมิน!AF23="","",กรอกคะแนนประเมิน!AF23)</f>
        <v/>
      </c>
      <c r="AG23" s="188" t="str">
        <f>IF(กรอกคะแนนประเมิน!AG23="","",กรอกคะแนนประเมิน!AG23)</f>
        <v/>
      </c>
      <c r="AH23" s="188" t="str">
        <f>IF(กรอกคะแนนประเมิน!AH23="","",กรอกคะแนนประเมิน!AH23)</f>
        <v/>
      </c>
      <c r="AI23" s="188" t="str">
        <f>IF(กรอกคะแนนประเมิน!AI23="","",กรอกคะแนนประเมิน!AI23)</f>
        <v/>
      </c>
      <c r="AJ23" s="188" t="str">
        <f>IF(กรอกคะแนนประเมิน!AJ23="","",กรอกคะแนนประเมิน!AJ23)</f>
        <v/>
      </c>
      <c r="AK23" s="188" t="str">
        <f>IF(กรอกคะแนนประเมิน!AK23="","",กรอกคะแนนประเมิน!AK23)</f>
        <v/>
      </c>
      <c r="AL23" s="188" t="str">
        <f>IF(กรอกคะแนนประเมิน!AL23="","",กรอกคะแนนประเมิน!AL23)</f>
        <v/>
      </c>
      <c r="AM23" s="188" t="str">
        <f>IF(กรอกคะแนนประเมิน!AM23="","",กรอกคะแนนประเมิน!AM23)</f>
        <v/>
      </c>
      <c r="AN23" s="188" t="str">
        <f>IF(กรอกคะแนนประเมิน!AN23="","",กรอกคะแนนประเมิน!AN23)</f>
        <v/>
      </c>
      <c r="AO23" s="188" t="str">
        <f>IF(กรอกคะแนนประเมิน!AO23="","",กรอกคะแนนประเมิน!AO23)</f>
        <v/>
      </c>
      <c r="AP23" s="188" t="str">
        <f>IF(กรอกคะแนนประเมิน!AP23="","",กรอกคะแนนประเมิน!AP23)</f>
        <v/>
      </c>
      <c r="AQ23" s="188" t="str">
        <f>IF(กรอกคะแนนประเมิน!AQ23="","",กรอกคะแนนประเมิน!AQ23)</f>
        <v/>
      </c>
      <c r="AR23" s="188" t="str">
        <f>IF(กรอกคะแนนประเมิน!AR23="","",กรอกคะแนนประเมิน!AR23)</f>
        <v/>
      </c>
      <c r="AS23" s="188" t="str">
        <f>IF(กรอกคะแนนประเมิน!AS23="","",กรอกคะแนนประเมิน!AS23)</f>
        <v/>
      </c>
      <c r="AT23" s="188" t="str">
        <f>IF(กรอกคะแนนประเมิน!AT23="","",กรอกคะแนนประเมิน!AT23)</f>
        <v/>
      </c>
      <c r="AU23" s="188" t="str">
        <f>IF(กรอกคะแนนประเมิน!AU23="","",กรอกคะแนนประเมิน!AU23)</f>
        <v/>
      </c>
      <c r="AV23" s="188" t="str">
        <f>IF(กรอกคะแนนประเมิน!AV23="","",กรอกคะแนนประเมิน!AV23)</f>
        <v/>
      </c>
      <c r="AW23" s="188" t="str">
        <f>IF(กรอกคะแนนประเมิน!AW23="","",กรอกคะแนนประเมิน!AW23)</f>
        <v/>
      </c>
      <c r="AX23" s="188" t="str">
        <f>IF(กรอกคะแนนประเมิน!AX23="","",กรอกคะแนนประเมิน!AX23)</f>
        <v/>
      </c>
      <c r="AY23" s="188" t="str">
        <f>IF(กรอกคะแนนประเมิน!AY23="","",กรอกคะแนนประเมิน!AY23)</f>
        <v/>
      </c>
      <c r="AZ23" s="188" t="str">
        <f>IF(กรอกคะแนนประเมิน!AZ23="","",กรอกคะแนนประเมิน!AZ23)</f>
        <v/>
      </c>
      <c r="BA23" s="189" t="str">
        <f t="shared" si="0"/>
        <v/>
      </c>
      <c r="BB23" s="190" t="str">
        <f t="shared" si="1"/>
        <v/>
      </c>
      <c r="BC23" s="196" t="str">
        <f t="shared" si="2"/>
        <v/>
      </c>
      <c r="BD23" s="191" t="str">
        <f t="shared" si="3"/>
        <v/>
      </c>
      <c r="BE23" s="193"/>
      <c r="BF23" s="193"/>
      <c r="BG23" s="193"/>
      <c r="BH23" s="193"/>
      <c r="BI23" s="193"/>
      <c r="BJ23" s="193"/>
      <c r="BK23" s="193"/>
    </row>
    <row r="24" spans="1:63" s="4" customFormat="1" ht="15.75" customHeight="1">
      <c r="A24" s="3">
        <v>15</v>
      </c>
      <c r="B24" s="46" t="str">
        <f>IF(นักเรียน!B20="","",นักเรียน!B20)</f>
        <v/>
      </c>
      <c r="C24" s="47" t="str">
        <f>IF(นักเรียน!C20="","",นักเรียน!C20)</f>
        <v/>
      </c>
      <c r="D24" s="187" t="str">
        <f>IF(กรอกคะแนนประเมิน!D24="","",กรอกคะแนนประเมิน!D24)</f>
        <v/>
      </c>
      <c r="E24" s="188" t="str">
        <f>IF(กรอกคะแนนประเมิน!E24="","",กรอกคะแนนประเมิน!E24)</f>
        <v/>
      </c>
      <c r="F24" s="188" t="str">
        <f>IF(กรอกคะแนนประเมิน!F24="","",กรอกคะแนนประเมิน!F24)</f>
        <v/>
      </c>
      <c r="G24" s="188" t="str">
        <f>IF(กรอกคะแนนประเมิน!G24="","",กรอกคะแนนประเมิน!G24)</f>
        <v/>
      </c>
      <c r="H24" s="188" t="str">
        <f>IF(กรอกคะแนนประเมิน!H24="","",กรอกคะแนนประเมิน!H24)</f>
        <v/>
      </c>
      <c r="I24" s="188" t="str">
        <f>IF(กรอกคะแนนประเมิน!I24="","",กรอกคะแนนประเมิน!I24)</f>
        <v/>
      </c>
      <c r="J24" s="188" t="str">
        <f>IF(กรอกคะแนนประเมิน!J24="","",กรอกคะแนนประเมิน!J24)</f>
        <v/>
      </c>
      <c r="K24" s="188" t="str">
        <f>IF(กรอกคะแนนประเมิน!K24="","",กรอกคะแนนประเมิน!K24)</f>
        <v/>
      </c>
      <c r="L24" s="188" t="str">
        <f>IF(กรอกคะแนนประเมิน!L24="","",กรอกคะแนนประเมิน!L24)</f>
        <v/>
      </c>
      <c r="M24" s="188" t="str">
        <f>IF(กรอกคะแนนประเมิน!M24="","",กรอกคะแนนประเมิน!M24)</f>
        <v/>
      </c>
      <c r="N24" s="188" t="str">
        <f>IF(กรอกคะแนนประเมิน!N24="","",กรอกคะแนนประเมิน!N24)</f>
        <v/>
      </c>
      <c r="O24" s="188" t="str">
        <f>IF(กรอกคะแนนประเมิน!O24="","",กรอกคะแนนประเมิน!O24)</f>
        <v/>
      </c>
      <c r="P24" s="188" t="str">
        <f>IF(กรอกคะแนนประเมิน!P24="","",กรอกคะแนนประเมิน!P24)</f>
        <v/>
      </c>
      <c r="Q24" s="188" t="str">
        <f>IF(กรอกคะแนนประเมิน!Q24="","",กรอกคะแนนประเมิน!Q24)</f>
        <v/>
      </c>
      <c r="R24" s="188" t="str">
        <f>IF(กรอกคะแนนประเมิน!R24="","",กรอกคะแนนประเมิน!R24)</f>
        <v/>
      </c>
      <c r="S24" s="188" t="str">
        <f>IF(กรอกคะแนนประเมิน!S24="","",กรอกคะแนนประเมิน!S24)</f>
        <v/>
      </c>
      <c r="T24" s="188" t="str">
        <f>IF(กรอกคะแนนประเมิน!T24="","",กรอกคะแนนประเมิน!T24)</f>
        <v/>
      </c>
      <c r="U24" s="188" t="str">
        <f>IF(กรอกคะแนนประเมิน!U24="","",กรอกคะแนนประเมิน!U24)</f>
        <v/>
      </c>
      <c r="V24" s="188" t="str">
        <f>IF(กรอกคะแนนประเมิน!V24="","",กรอกคะแนนประเมิน!V24)</f>
        <v/>
      </c>
      <c r="W24" s="188" t="str">
        <f>IF(กรอกคะแนนประเมิน!W24="","",กรอกคะแนนประเมิน!W24)</f>
        <v/>
      </c>
      <c r="X24" s="188" t="str">
        <f>IF(กรอกคะแนนประเมิน!X24="","",กรอกคะแนนประเมิน!X24)</f>
        <v/>
      </c>
      <c r="Y24" s="188" t="str">
        <f>IF(กรอกคะแนนประเมิน!Y24="","",กรอกคะแนนประเมิน!Y24)</f>
        <v/>
      </c>
      <c r="Z24" s="188" t="str">
        <f>IF(กรอกคะแนนประเมิน!Z24="","",กรอกคะแนนประเมิน!Z24)</f>
        <v/>
      </c>
      <c r="AA24" s="188" t="str">
        <f>IF(กรอกคะแนนประเมิน!AA24="","",กรอกคะแนนประเมิน!AA24)</f>
        <v/>
      </c>
      <c r="AB24" s="188" t="str">
        <f>IF(กรอกคะแนนประเมิน!AB24="","",กรอกคะแนนประเมิน!AB24)</f>
        <v/>
      </c>
      <c r="AC24" s="188" t="str">
        <f>IF(กรอกคะแนนประเมิน!AC24="","",กรอกคะแนนประเมิน!AC24)</f>
        <v/>
      </c>
      <c r="AD24" s="188" t="str">
        <f>IF(กรอกคะแนนประเมิน!AD24="","",กรอกคะแนนประเมิน!AD24)</f>
        <v/>
      </c>
      <c r="AE24" s="188" t="str">
        <f>IF(กรอกคะแนนประเมิน!AE24="","",กรอกคะแนนประเมิน!AE24)</f>
        <v/>
      </c>
      <c r="AF24" s="188" t="str">
        <f>IF(กรอกคะแนนประเมิน!AF24="","",กรอกคะแนนประเมิน!AF24)</f>
        <v/>
      </c>
      <c r="AG24" s="188" t="str">
        <f>IF(กรอกคะแนนประเมิน!AG24="","",กรอกคะแนนประเมิน!AG24)</f>
        <v/>
      </c>
      <c r="AH24" s="188" t="str">
        <f>IF(กรอกคะแนนประเมิน!AH24="","",กรอกคะแนนประเมิน!AH24)</f>
        <v/>
      </c>
      <c r="AI24" s="188" t="str">
        <f>IF(กรอกคะแนนประเมิน!AI24="","",กรอกคะแนนประเมิน!AI24)</f>
        <v/>
      </c>
      <c r="AJ24" s="188" t="str">
        <f>IF(กรอกคะแนนประเมิน!AJ24="","",กรอกคะแนนประเมิน!AJ24)</f>
        <v/>
      </c>
      <c r="AK24" s="188" t="str">
        <f>IF(กรอกคะแนนประเมิน!AK24="","",กรอกคะแนนประเมิน!AK24)</f>
        <v/>
      </c>
      <c r="AL24" s="188" t="str">
        <f>IF(กรอกคะแนนประเมิน!AL24="","",กรอกคะแนนประเมิน!AL24)</f>
        <v/>
      </c>
      <c r="AM24" s="188" t="str">
        <f>IF(กรอกคะแนนประเมิน!AM24="","",กรอกคะแนนประเมิน!AM24)</f>
        <v/>
      </c>
      <c r="AN24" s="188" t="str">
        <f>IF(กรอกคะแนนประเมิน!AN24="","",กรอกคะแนนประเมิน!AN24)</f>
        <v/>
      </c>
      <c r="AO24" s="188" t="str">
        <f>IF(กรอกคะแนนประเมิน!AO24="","",กรอกคะแนนประเมิน!AO24)</f>
        <v/>
      </c>
      <c r="AP24" s="188" t="str">
        <f>IF(กรอกคะแนนประเมิน!AP24="","",กรอกคะแนนประเมิน!AP24)</f>
        <v/>
      </c>
      <c r="AQ24" s="188" t="str">
        <f>IF(กรอกคะแนนประเมิน!AQ24="","",กรอกคะแนนประเมิน!AQ24)</f>
        <v/>
      </c>
      <c r="AR24" s="188" t="str">
        <f>IF(กรอกคะแนนประเมิน!AR24="","",กรอกคะแนนประเมิน!AR24)</f>
        <v/>
      </c>
      <c r="AS24" s="188" t="str">
        <f>IF(กรอกคะแนนประเมิน!AS24="","",กรอกคะแนนประเมิน!AS24)</f>
        <v/>
      </c>
      <c r="AT24" s="188" t="str">
        <f>IF(กรอกคะแนนประเมิน!AT24="","",กรอกคะแนนประเมิน!AT24)</f>
        <v/>
      </c>
      <c r="AU24" s="188" t="str">
        <f>IF(กรอกคะแนนประเมิน!AU24="","",กรอกคะแนนประเมิน!AU24)</f>
        <v/>
      </c>
      <c r="AV24" s="188" t="str">
        <f>IF(กรอกคะแนนประเมิน!AV24="","",กรอกคะแนนประเมิน!AV24)</f>
        <v/>
      </c>
      <c r="AW24" s="188" t="str">
        <f>IF(กรอกคะแนนประเมิน!AW24="","",กรอกคะแนนประเมิน!AW24)</f>
        <v/>
      </c>
      <c r="AX24" s="188" t="str">
        <f>IF(กรอกคะแนนประเมิน!AX24="","",กรอกคะแนนประเมิน!AX24)</f>
        <v/>
      </c>
      <c r="AY24" s="188" t="str">
        <f>IF(กรอกคะแนนประเมิน!AY24="","",กรอกคะแนนประเมิน!AY24)</f>
        <v/>
      </c>
      <c r="AZ24" s="188" t="str">
        <f>IF(กรอกคะแนนประเมิน!AZ24="","",กรอกคะแนนประเมิน!AZ24)</f>
        <v/>
      </c>
      <c r="BA24" s="189" t="str">
        <f t="shared" si="0"/>
        <v/>
      </c>
      <c r="BB24" s="190" t="str">
        <f t="shared" si="1"/>
        <v/>
      </c>
      <c r="BC24" s="196" t="str">
        <f t="shared" si="2"/>
        <v/>
      </c>
      <c r="BD24" s="191" t="str">
        <f t="shared" si="3"/>
        <v/>
      </c>
      <c r="BE24" s="193"/>
      <c r="BF24" s="193"/>
      <c r="BG24" s="193"/>
      <c r="BH24" s="193"/>
      <c r="BI24" s="193"/>
      <c r="BJ24" s="193"/>
      <c r="BK24" s="193"/>
    </row>
    <row r="25" spans="1:63" s="4" customFormat="1" ht="15.75" customHeight="1">
      <c r="A25" s="3">
        <v>16</v>
      </c>
      <c r="B25" s="46" t="str">
        <f>IF(นักเรียน!B21="","",นักเรียน!B21)</f>
        <v/>
      </c>
      <c r="C25" s="47" t="str">
        <f>IF(นักเรียน!C21="","",นักเรียน!C21)</f>
        <v/>
      </c>
      <c r="D25" s="187" t="str">
        <f>IF(กรอกคะแนนประเมิน!D25="","",กรอกคะแนนประเมิน!D25)</f>
        <v/>
      </c>
      <c r="E25" s="188" t="str">
        <f>IF(กรอกคะแนนประเมิน!E25="","",กรอกคะแนนประเมิน!E25)</f>
        <v/>
      </c>
      <c r="F25" s="188" t="str">
        <f>IF(กรอกคะแนนประเมิน!F25="","",กรอกคะแนนประเมิน!F25)</f>
        <v/>
      </c>
      <c r="G25" s="188" t="str">
        <f>IF(กรอกคะแนนประเมิน!G25="","",กรอกคะแนนประเมิน!G25)</f>
        <v/>
      </c>
      <c r="H25" s="188" t="str">
        <f>IF(กรอกคะแนนประเมิน!H25="","",กรอกคะแนนประเมิน!H25)</f>
        <v/>
      </c>
      <c r="I25" s="188" t="str">
        <f>IF(กรอกคะแนนประเมิน!I25="","",กรอกคะแนนประเมิน!I25)</f>
        <v/>
      </c>
      <c r="J25" s="188" t="str">
        <f>IF(กรอกคะแนนประเมิน!J25="","",กรอกคะแนนประเมิน!J25)</f>
        <v/>
      </c>
      <c r="K25" s="188" t="str">
        <f>IF(กรอกคะแนนประเมิน!K25="","",กรอกคะแนนประเมิน!K25)</f>
        <v/>
      </c>
      <c r="L25" s="188" t="str">
        <f>IF(กรอกคะแนนประเมิน!L25="","",กรอกคะแนนประเมิน!L25)</f>
        <v/>
      </c>
      <c r="M25" s="188" t="str">
        <f>IF(กรอกคะแนนประเมิน!M25="","",กรอกคะแนนประเมิน!M25)</f>
        <v/>
      </c>
      <c r="N25" s="188" t="str">
        <f>IF(กรอกคะแนนประเมิน!N25="","",กรอกคะแนนประเมิน!N25)</f>
        <v/>
      </c>
      <c r="O25" s="188" t="str">
        <f>IF(กรอกคะแนนประเมิน!O25="","",กรอกคะแนนประเมิน!O25)</f>
        <v/>
      </c>
      <c r="P25" s="188" t="str">
        <f>IF(กรอกคะแนนประเมิน!P25="","",กรอกคะแนนประเมิน!P25)</f>
        <v/>
      </c>
      <c r="Q25" s="188" t="str">
        <f>IF(กรอกคะแนนประเมิน!Q25="","",กรอกคะแนนประเมิน!Q25)</f>
        <v/>
      </c>
      <c r="R25" s="188" t="str">
        <f>IF(กรอกคะแนนประเมิน!R25="","",กรอกคะแนนประเมิน!R25)</f>
        <v/>
      </c>
      <c r="S25" s="188" t="str">
        <f>IF(กรอกคะแนนประเมิน!S25="","",กรอกคะแนนประเมิน!S25)</f>
        <v/>
      </c>
      <c r="T25" s="188" t="str">
        <f>IF(กรอกคะแนนประเมิน!T25="","",กรอกคะแนนประเมิน!T25)</f>
        <v/>
      </c>
      <c r="U25" s="188" t="str">
        <f>IF(กรอกคะแนนประเมิน!U25="","",กรอกคะแนนประเมิน!U25)</f>
        <v/>
      </c>
      <c r="V25" s="188" t="str">
        <f>IF(กรอกคะแนนประเมิน!V25="","",กรอกคะแนนประเมิน!V25)</f>
        <v/>
      </c>
      <c r="W25" s="188" t="str">
        <f>IF(กรอกคะแนนประเมิน!W25="","",กรอกคะแนนประเมิน!W25)</f>
        <v/>
      </c>
      <c r="X25" s="188" t="str">
        <f>IF(กรอกคะแนนประเมิน!X25="","",กรอกคะแนนประเมิน!X25)</f>
        <v/>
      </c>
      <c r="Y25" s="188" t="str">
        <f>IF(กรอกคะแนนประเมิน!Y25="","",กรอกคะแนนประเมิน!Y25)</f>
        <v/>
      </c>
      <c r="Z25" s="188" t="str">
        <f>IF(กรอกคะแนนประเมิน!Z25="","",กรอกคะแนนประเมิน!Z25)</f>
        <v/>
      </c>
      <c r="AA25" s="188" t="str">
        <f>IF(กรอกคะแนนประเมิน!AA25="","",กรอกคะแนนประเมิน!AA25)</f>
        <v/>
      </c>
      <c r="AB25" s="188" t="str">
        <f>IF(กรอกคะแนนประเมิน!AB25="","",กรอกคะแนนประเมิน!AB25)</f>
        <v/>
      </c>
      <c r="AC25" s="188" t="str">
        <f>IF(กรอกคะแนนประเมิน!AC25="","",กรอกคะแนนประเมิน!AC25)</f>
        <v/>
      </c>
      <c r="AD25" s="188" t="str">
        <f>IF(กรอกคะแนนประเมิน!AD25="","",กรอกคะแนนประเมิน!AD25)</f>
        <v/>
      </c>
      <c r="AE25" s="188" t="str">
        <f>IF(กรอกคะแนนประเมิน!AE25="","",กรอกคะแนนประเมิน!AE25)</f>
        <v/>
      </c>
      <c r="AF25" s="188" t="str">
        <f>IF(กรอกคะแนนประเมิน!AF25="","",กรอกคะแนนประเมิน!AF25)</f>
        <v/>
      </c>
      <c r="AG25" s="188" t="str">
        <f>IF(กรอกคะแนนประเมิน!AG25="","",กรอกคะแนนประเมิน!AG25)</f>
        <v/>
      </c>
      <c r="AH25" s="188" t="str">
        <f>IF(กรอกคะแนนประเมิน!AH25="","",กรอกคะแนนประเมิน!AH25)</f>
        <v/>
      </c>
      <c r="AI25" s="188" t="str">
        <f>IF(กรอกคะแนนประเมิน!AI25="","",กรอกคะแนนประเมิน!AI25)</f>
        <v/>
      </c>
      <c r="AJ25" s="188" t="str">
        <f>IF(กรอกคะแนนประเมิน!AJ25="","",กรอกคะแนนประเมิน!AJ25)</f>
        <v/>
      </c>
      <c r="AK25" s="188" t="str">
        <f>IF(กรอกคะแนนประเมิน!AK25="","",กรอกคะแนนประเมิน!AK25)</f>
        <v/>
      </c>
      <c r="AL25" s="188" t="str">
        <f>IF(กรอกคะแนนประเมิน!AL25="","",กรอกคะแนนประเมิน!AL25)</f>
        <v/>
      </c>
      <c r="AM25" s="188" t="str">
        <f>IF(กรอกคะแนนประเมิน!AM25="","",กรอกคะแนนประเมิน!AM25)</f>
        <v/>
      </c>
      <c r="AN25" s="188" t="str">
        <f>IF(กรอกคะแนนประเมิน!AN25="","",กรอกคะแนนประเมิน!AN25)</f>
        <v/>
      </c>
      <c r="AO25" s="188" t="str">
        <f>IF(กรอกคะแนนประเมิน!AO25="","",กรอกคะแนนประเมิน!AO25)</f>
        <v/>
      </c>
      <c r="AP25" s="188" t="str">
        <f>IF(กรอกคะแนนประเมิน!AP25="","",กรอกคะแนนประเมิน!AP25)</f>
        <v/>
      </c>
      <c r="AQ25" s="188" t="str">
        <f>IF(กรอกคะแนนประเมิน!AQ25="","",กรอกคะแนนประเมิน!AQ25)</f>
        <v/>
      </c>
      <c r="AR25" s="188" t="str">
        <f>IF(กรอกคะแนนประเมิน!AR25="","",กรอกคะแนนประเมิน!AR25)</f>
        <v/>
      </c>
      <c r="AS25" s="188" t="str">
        <f>IF(กรอกคะแนนประเมิน!AS25="","",กรอกคะแนนประเมิน!AS25)</f>
        <v/>
      </c>
      <c r="AT25" s="188" t="str">
        <f>IF(กรอกคะแนนประเมิน!AT25="","",กรอกคะแนนประเมิน!AT25)</f>
        <v/>
      </c>
      <c r="AU25" s="188" t="str">
        <f>IF(กรอกคะแนนประเมิน!AU25="","",กรอกคะแนนประเมิน!AU25)</f>
        <v/>
      </c>
      <c r="AV25" s="188" t="str">
        <f>IF(กรอกคะแนนประเมิน!AV25="","",กรอกคะแนนประเมิน!AV25)</f>
        <v/>
      </c>
      <c r="AW25" s="188" t="str">
        <f>IF(กรอกคะแนนประเมิน!AW25="","",กรอกคะแนนประเมิน!AW25)</f>
        <v/>
      </c>
      <c r="AX25" s="188" t="str">
        <f>IF(กรอกคะแนนประเมิน!AX25="","",กรอกคะแนนประเมิน!AX25)</f>
        <v/>
      </c>
      <c r="AY25" s="188" t="str">
        <f>IF(กรอกคะแนนประเมิน!AY25="","",กรอกคะแนนประเมิน!AY25)</f>
        <v/>
      </c>
      <c r="AZ25" s="188" t="str">
        <f>IF(กรอกคะแนนประเมิน!AZ25="","",กรอกคะแนนประเมิน!AZ25)</f>
        <v/>
      </c>
      <c r="BA25" s="189" t="str">
        <f t="shared" si="0"/>
        <v/>
      </c>
      <c r="BB25" s="190" t="str">
        <f t="shared" si="1"/>
        <v/>
      </c>
      <c r="BC25" s="196" t="str">
        <f t="shared" si="2"/>
        <v/>
      </c>
      <c r="BD25" s="191" t="str">
        <f t="shared" si="3"/>
        <v/>
      </c>
      <c r="BE25" s="193"/>
      <c r="BF25" s="193"/>
      <c r="BG25" s="193"/>
      <c r="BH25" s="193"/>
      <c r="BI25" s="193"/>
      <c r="BJ25" s="193"/>
      <c r="BK25" s="193"/>
    </row>
    <row r="26" spans="1:63" s="4" customFormat="1" ht="15.75" customHeight="1">
      <c r="A26" s="3">
        <v>17</v>
      </c>
      <c r="B26" s="46" t="str">
        <f>IF(นักเรียน!B22="","",นักเรียน!B22)</f>
        <v/>
      </c>
      <c r="C26" s="47" t="str">
        <f>IF(นักเรียน!C22="","",นักเรียน!C22)</f>
        <v/>
      </c>
      <c r="D26" s="187" t="str">
        <f>IF(กรอกคะแนนประเมิน!D26="","",กรอกคะแนนประเมิน!D26)</f>
        <v/>
      </c>
      <c r="E26" s="188" t="str">
        <f>IF(กรอกคะแนนประเมิน!E26="","",กรอกคะแนนประเมิน!E26)</f>
        <v/>
      </c>
      <c r="F26" s="188" t="str">
        <f>IF(กรอกคะแนนประเมิน!F26="","",กรอกคะแนนประเมิน!F26)</f>
        <v/>
      </c>
      <c r="G26" s="188" t="str">
        <f>IF(กรอกคะแนนประเมิน!G26="","",กรอกคะแนนประเมิน!G26)</f>
        <v/>
      </c>
      <c r="H26" s="188" t="str">
        <f>IF(กรอกคะแนนประเมิน!H26="","",กรอกคะแนนประเมิน!H26)</f>
        <v/>
      </c>
      <c r="I26" s="188" t="str">
        <f>IF(กรอกคะแนนประเมิน!I26="","",กรอกคะแนนประเมิน!I26)</f>
        <v/>
      </c>
      <c r="J26" s="188" t="str">
        <f>IF(กรอกคะแนนประเมิน!J26="","",กรอกคะแนนประเมิน!J26)</f>
        <v/>
      </c>
      <c r="K26" s="188" t="str">
        <f>IF(กรอกคะแนนประเมิน!K26="","",กรอกคะแนนประเมิน!K26)</f>
        <v/>
      </c>
      <c r="L26" s="188" t="str">
        <f>IF(กรอกคะแนนประเมิน!L26="","",กรอกคะแนนประเมิน!L26)</f>
        <v/>
      </c>
      <c r="M26" s="188" t="str">
        <f>IF(กรอกคะแนนประเมิน!M26="","",กรอกคะแนนประเมิน!M26)</f>
        <v/>
      </c>
      <c r="N26" s="188" t="str">
        <f>IF(กรอกคะแนนประเมิน!N26="","",กรอกคะแนนประเมิน!N26)</f>
        <v/>
      </c>
      <c r="O26" s="188" t="str">
        <f>IF(กรอกคะแนนประเมิน!O26="","",กรอกคะแนนประเมิน!O26)</f>
        <v/>
      </c>
      <c r="P26" s="188" t="str">
        <f>IF(กรอกคะแนนประเมิน!P26="","",กรอกคะแนนประเมิน!P26)</f>
        <v/>
      </c>
      <c r="Q26" s="188" t="str">
        <f>IF(กรอกคะแนนประเมิน!Q26="","",กรอกคะแนนประเมิน!Q26)</f>
        <v/>
      </c>
      <c r="R26" s="188" t="str">
        <f>IF(กรอกคะแนนประเมิน!R26="","",กรอกคะแนนประเมิน!R26)</f>
        <v/>
      </c>
      <c r="S26" s="188" t="str">
        <f>IF(กรอกคะแนนประเมิน!S26="","",กรอกคะแนนประเมิน!S26)</f>
        <v/>
      </c>
      <c r="T26" s="188" t="str">
        <f>IF(กรอกคะแนนประเมิน!T26="","",กรอกคะแนนประเมิน!T26)</f>
        <v/>
      </c>
      <c r="U26" s="188" t="str">
        <f>IF(กรอกคะแนนประเมิน!U26="","",กรอกคะแนนประเมิน!U26)</f>
        <v/>
      </c>
      <c r="V26" s="188" t="str">
        <f>IF(กรอกคะแนนประเมิน!V26="","",กรอกคะแนนประเมิน!V26)</f>
        <v/>
      </c>
      <c r="W26" s="188" t="str">
        <f>IF(กรอกคะแนนประเมิน!W26="","",กรอกคะแนนประเมิน!W26)</f>
        <v/>
      </c>
      <c r="X26" s="188" t="str">
        <f>IF(กรอกคะแนนประเมิน!X26="","",กรอกคะแนนประเมิน!X26)</f>
        <v/>
      </c>
      <c r="Y26" s="188" t="str">
        <f>IF(กรอกคะแนนประเมิน!Y26="","",กรอกคะแนนประเมิน!Y26)</f>
        <v/>
      </c>
      <c r="Z26" s="188" t="str">
        <f>IF(กรอกคะแนนประเมิน!Z26="","",กรอกคะแนนประเมิน!Z26)</f>
        <v/>
      </c>
      <c r="AA26" s="188" t="str">
        <f>IF(กรอกคะแนนประเมิน!AA26="","",กรอกคะแนนประเมิน!AA26)</f>
        <v/>
      </c>
      <c r="AB26" s="188" t="str">
        <f>IF(กรอกคะแนนประเมิน!AB26="","",กรอกคะแนนประเมิน!AB26)</f>
        <v/>
      </c>
      <c r="AC26" s="188" t="str">
        <f>IF(กรอกคะแนนประเมิน!AC26="","",กรอกคะแนนประเมิน!AC26)</f>
        <v/>
      </c>
      <c r="AD26" s="188" t="str">
        <f>IF(กรอกคะแนนประเมิน!AD26="","",กรอกคะแนนประเมิน!AD26)</f>
        <v/>
      </c>
      <c r="AE26" s="188" t="str">
        <f>IF(กรอกคะแนนประเมิน!AE26="","",กรอกคะแนนประเมิน!AE26)</f>
        <v/>
      </c>
      <c r="AF26" s="188" t="str">
        <f>IF(กรอกคะแนนประเมิน!AF26="","",กรอกคะแนนประเมิน!AF26)</f>
        <v/>
      </c>
      <c r="AG26" s="188" t="str">
        <f>IF(กรอกคะแนนประเมิน!AG26="","",กรอกคะแนนประเมิน!AG26)</f>
        <v/>
      </c>
      <c r="AH26" s="188" t="str">
        <f>IF(กรอกคะแนนประเมิน!AH26="","",กรอกคะแนนประเมิน!AH26)</f>
        <v/>
      </c>
      <c r="AI26" s="188" t="str">
        <f>IF(กรอกคะแนนประเมิน!AI26="","",กรอกคะแนนประเมิน!AI26)</f>
        <v/>
      </c>
      <c r="AJ26" s="188" t="str">
        <f>IF(กรอกคะแนนประเมิน!AJ26="","",กรอกคะแนนประเมิน!AJ26)</f>
        <v/>
      </c>
      <c r="AK26" s="188" t="str">
        <f>IF(กรอกคะแนนประเมิน!AK26="","",กรอกคะแนนประเมิน!AK26)</f>
        <v/>
      </c>
      <c r="AL26" s="188" t="str">
        <f>IF(กรอกคะแนนประเมิน!AL26="","",กรอกคะแนนประเมิน!AL26)</f>
        <v/>
      </c>
      <c r="AM26" s="188" t="str">
        <f>IF(กรอกคะแนนประเมิน!AM26="","",กรอกคะแนนประเมิน!AM26)</f>
        <v/>
      </c>
      <c r="AN26" s="188" t="str">
        <f>IF(กรอกคะแนนประเมิน!AN26="","",กรอกคะแนนประเมิน!AN26)</f>
        <v/>
      </c>
      <c r="AO26" s="188" t="str">
        <f>IF(กรอกคะแนนประเมิน!AO26="","",กรอกคะแนนประเมิน!AO26)</f>
        <v/>
      </c>
      <c r="AP26" s="188" t="str">
        <f>IF(กรอกคะแนนประเมิน!AP26="","",กรอกคะแนนประเมิน!AP26)</f>
        <v/>
      </c>
      <c r="AQ26" s="188" t="str">
        <f>IF(กรอกคะแนนประเมิน!AQ26="","",กรอกคะแนนประเมิน!AQ26)</f>
        <v/>
      </c>
      <c r="AR26" s="188" t="str">
        <f>IF(กรอกคะแนนประเมิน!AR26="","",กรอกคะแนนประเมิน!AR26)</f>
        <v/>
      </c>
      <c r="AS26" s="188" t="str">
        <f>IF(กรอกคะแนนประเมิน!AS26="","",กรอกคะแนนประเมิน!AS26)</f>
        <v/>
      </c>
      <c r="AT26" s="188" t="str">
        <f>IF(กรอกคะแนนประเมิน!AT26="","",กรอกคะแนนประเมิน!AT26)</f>
        <v/>
      </c>
      <c r="AU26" s="188" t="str">
        <f>IF(กรอกคะแนนประเมิน!AU26="","",กรอกคะแนนประเมิน!AU26)</f>
        <v/>
      </c>
      <c r="AV26" s="188" t="str">
        <f>IF(กรอกคะแนนประเมิน!AV26="","",กรอกคะแนนประเมิน!AV26)</f>
        <v/>
      </c>
      <c r="AW26" s="188" t="str">
        <f>IF(กรอกคะแนนประเมิน!AW26="","",กรอกคะแนนประเมิน!AW26)</f>
        <v/>
      </c>
      <c r="AX26" s="188" t="str">
        <f>IF(กรอกคะแนนประเมิน!AX26="","",กรอกคะแนนประเมิน!AX26)</f>
        <v/>
      </c>
      <c r="AY26" s="188" t="str">
        <f>IF(กรอกคะแนนประเมิน!AY26="","",กรอกคะแนนประเมิน!AY26)</f>
        <v/>
      </c>
      <c r="AZ26" s="188" t="str">
        <f>IF(กรอกคะแนนประเมิน!AZ26="","",กรอกคะแนนประเมิน!AZ26)</f>
        <v/>
      </c>
      <c r="BA26" s="189" t="str">
        <f t="shared" si="0"/>
        <v/>
      </c>
      <c r="BB26" s="190" t="str">
        <f t="shared" si="1"/>
        <v/>
      </c>
      <c r="BC26" s="196" t="str">
        <f t="shared" si="2"/>
        <v/>
      </c>
      <c r="BD26" s="191" t="str">
        <f t="shared" si="3"/>
        <v/>
      </c>
      <c r="BE26" s="193"/>
      <c r="BF26" s="193"/>
      <c r="BG26" s="193"/>
      <c r="BH26" s="193"/>
      <c r="BI26" s="193"/>
      <c r="BJ26" s="193"/>
      <c r="BK26" s="193"/>
    </row>
    <row r="27" spans="1:63" s="4" customFormat="1" ht="15.75" customHeight="1">
      <c r="A27" s="3">
        <v>18</v>
      </c>
      <c r="B27" s="46" t="str">
        <f>IF(นักเรียน!B23="","",นักเรียน!B23)</f>
        <v/>
      </c>
      <c r="C27" s="47" t="str">
        <f>IF(นักเรียน!C23="","",นักเรียน!C23)</f>
        <v/>
      </c>
      <c r="D27" s="187" t="str">
        <f>IF(กรอกคะแนนประเมิน!D27="","",กรอกคะแนนประเมิน!D27)</f>
        <v/>
      </c>
      <c r="E27" s="188" t="str">
        <f>IF(กรอกคะแนนประเมิน!E27="","",กรอกคะแนนประเมิน!E27)</f>
        <v/>
      </c>
      <c r="F27" s="188" t="str">
        <f>IF(กรอกคะแนนประเมิน!F27="","",กรอกคะแนนประเมิน!F27)</f>
        <v/>
      </c>
      <c r="G27" s="188" t="str">
        <f>IF(กรอกคะแนนประเมิน!G27="","",กรอกคะแนนประเมิน!G27)</f>
        <v/>
      </c>
      <c r="H27" s="188" t="str">
        <f>IF(กรอกคะแนนประเมิน!H27="","",กรอกคะแนนประเมิน!H27)</f>
        <v/>
      </c>
      <c r="I27" s="188" t="str">
        <f>IF(กรอกคะแนนประเมิน!I27="","",กรอกคะแนนประเมิน!I27)</f>
        <v/>
      </c>
      <c r="J27" s="188" t="str">
        <f>IF(กรอกคะแนนประเมิน!J27="","",กรอกคะแนนประเมิน!J27)</f>
        <v/>
      </c>
      <c r="K27" s="188" t="str">
        <f>IF(กรอกคะแนนประเมิน!K27="","",กรอกคะแนนประเมิน!K27)</f>
        <v/>
      </c>
      <c r="L27" s="188" t="str">
        <f>IF(กรอกคะแนนประเมิน!L27="","",กรอกคะแนนประเมิน!L27)</f>
        <v/>
      </c>
      <c r="M27" s="188" t="str">
        <f>IF(กรอกคะแนนประเมิน!M27="","",กรอกคะแนนประเมิน!M27)</f>
        <v/>
      </c>
      <c r="N27" s="188" t="str">
        <f>IF(กรอกคะแนนประเมิน!N27="","",กรอกคะแนนประเมิน!N27)</f>
        <v/>
      </c>
      <c r="O27" s="188" t="str">
        <f>IF(กรอกคะแนนประเมิน!O27="","",กรอกคะแนนประเมิน!O27)</f>
        <v/>
      </c>
      <c r="P27" s="188" t="str">
        <f>IF(กรอกคะแนนประเมิน!P27="","",กรอกคะแนนประเมิน!P27)</f>
        <v/>
      </c>
      <c r="Q27" s="188" t="str">
        <f>IF(กรอกคะแนนประเมิน!Q27="","",กรอกคะแนนประเมิน!Q27)</f>
        <v/>
      </c>
      <c r="R27" s="188" t="str">
        <f>IF(กรอกคะแนนประเมิน!R27="","",กรอกคะแนนประเมิน!R27)</f>
        <v/>
      </c>
      <c r="S27" s="188" t="str">
        <f>IF(กรอกคะแนนประเมิน!S27="","",กรอกคะแนนประเมิน!S27)</f>
        <v/>
      </c>
      <c r="T27" s="188" t="str">
        <f>IF(กรอกคะแนนประเมิน!T27="","",กรอกคะแนนประเมิน!T27)</f>
        <v/>
      </c>
      <c r="U27" s="188" t="str">
        <f>IF(กรอกคะแนนประเมิน!U27="","",กรอกคะแนนประเมิน!U27)</f>
        <v/>
      </c>
      <c r="V27" s="188" t="str">
        <f>IF(กรอกคะแนนประเมิน!V27="","",กรอกคะแนนประเมิน!V27)</f>
        <v/>
      </c>
      <c r="W27" s="188" t="str">
        <f>IF(กรอกคะแนนประเมิน!W27="","",กรอกคะแนนประเมิน!W27)</f>
        <v/>
      </c>
      <c r="X27" s="188" t="str">
        <f>IF(กรอกคะแนนประเมิน!X27="","",กรอกคะแนนประเมิน!X27)</f>
        <v/>
      </c>
      <c r="Y27" s="188" t="str">
        <f>IF(กรอกคะแนนประเมิน!Y27="","",กรอกคะแนนประเมิน!Y27)</f>
        <v/>
      </c>
      <c r="Z27" s="188" t="str">
        <f>IF(กรอกคะแนนประเมิน!Z27="","",กรอกคะแนนประเมิน!Z27)</f>
        <v/>
      </c>
      <c r="AA27" s="188" t="str">
        <f>IF(กรอกคะแนนประเมิน!AA27="","",กรอกคะแนนประเมิน!AA27)</f>
        <v/>
      </c>
      <c r="AB27" s="188" t="str">
        <f>IF(กรอกคะแนนประเมิน!AB27="","",กรอกคะแนนประเมิน!AB27)</f>
        <v/>
      </c>
      <c r="AC27" s="188" t="str">
        <f>IF(กรอกคะแนนประเมิน!AC27="","",กรอกคะแนนประเมิน!AC27)</f>
        <v/>
      </c>
      <c r="AD27" s="188" t="str">
        <f>IF(กรอกคะแนนประเมิน!AD27="","",กรอกคะแนนประเมิน!AD27)</f>
        <v/>
      </c>
      <c r="AE27" s="188" t="str">
        <f>IF(กรอกคะแนนประเมิน!AE27="","",กรอกคะแนนประเมิน!AE27)</f>
        <v/>
      </c>
      <c r="AF27" s="188" t="str">
        <f>IF(กรอกคะแนนประเมิน!AF27="","",กรอกคะแนนประเมิน!AF27)</f>
        <v/>
      </c>
      <c r="AG27" s="188" t="str">
        <f>IF(กรอกคะแนนประเมิน!AG27="","",กรอกคะแนนประเมิน!AG27)</f>
        <v/>
      </c>
      <c r="AH27" s="188" t="str">
        <f>IF(กรอกคะแนนประเมิน!AH27="","",กรอกคะแนนประเมิน!AH27)</f>
        <v/>
      </c>
      <c r="AI27" s="188" t="str">
        <f>IF(กรอกคะแนนประเมิน!AI27="","",กรอกคะแนนประเมิน!AI27)</f>
        <v/>
      </c>
      <c r="AJ27" s="188" t="str">
        <f>IF(กรอกคะแนนประเมิน!AJ27="","",กรอกคะแนนประเมิน!AJ27)</f>
        <v/>
      </c>
      <c r="AK27" s="188" t="str">
        <f>IF(กรอกคะแนนประเมิน!AK27="","",กรอกคะแนนประเมิน!AK27)</f>
        <v/>
      </c>
      <c r="AL27" s="188" t="str">
        <f>IF(กรอกคะแนนประเมิน!AL27="","",กรอกคะแนนประเมิน!AL27)</f>
        <v/>
      </c>
      <c r="AM27" s="188" t="str">
        <f>IF(กรอกคะแนนประเมิน!AM27="","",กรอกคะแนนประเมิน!AM27)</f>
        <v/>
      </c>
      <c r="AN27" s="188" t="str">
        <f>IF(กรอกคะแนนประเมิน!AN27="","",กรอกคะแนนประเมิน!AN27)</f>
        <v/>
      </c>
      <c r="AO27" s="188" t="str">
        <f>IF(กรอกคะแนนประเมิน!AO27="","",กรอกคะแนนประเมิน!AO27)</f>
        <v/>
      </c>
      <c r="AP27" s="188" t="str">
        <f>IF(กรอกคะแนนประเมิน!AP27="","",กรอกคะแนนประเมิน!AP27)</f>
        <v/>
      </c>
      <c r="AQ27" s="188" t="str">
        <f>IF(กรอกคะแนนประเมิน!AQ27="","",กรอกคะแนนประเมิน!AQ27)</f>
        <v/>
      </c>
      <c r="AR27" s="188" t="str">
        <f>IF(กรอกคะแนนประเมิน!AR27="","",กรอกคะแนนประเมิน!AR27)</f>
        <v/>
      </c>
      <c r="AS27" s="188" t="str">
        <f>IF(กรอกคะแนนประเมิน!AS27="","",กรอกคะแนนประเมิน!AS27)</f>
        <v/>
      </c>
      <c r="AT27" s="188" t="str">
        <f>IF(กรอกคะแนนประเมิน!AT27="","",กรอกคะแนนประเมิน!AT27)</f>
        <v/>
      </c>
      <c r="AU27" s="188" t="str">
        <f>IF(กรอกคะแนนประเมิน!AU27="","",กรอกคะแนนประเมิน!AU27)</f>
        <v/>
      </c>
      <c r="AV27" s="188" t="str">
        <f>IF(กรอกคะแนนประเมิน!AV27="","",กรอกคะแนนประเมิน!AV27)</f>
        <v/>
      </c>
      <c r="AW27" s="188" t="str">
        <f>IF(กรอกคะแนนประเมิน!AW27="","",กรอกคะแนนประเมิน!AW27)</f>
        <v/>
      </c>
      <c r="AX27" s="188" t="str">
        <f>IF(กรอกคะแนนประเมิน!AX27="","",กรอกคะแนนประเมิน!AX27)</f>
        <v/>
      </c>
      <c r="AY27" s="188" t="str">
        <f>IF(กรอกคะแนนประเมิน!AY27="","",กรอกคะแนนประเมิน!AY27)</f>
        <v/>
      </c>
      <c r="AZ27" s="188" t="str">
        <f>IF(กรอกคะแนนประเมิน!AZ27="","",กรอกคะแนนประเมิน!AZ27)</f>
        <v/>
      </c>
      <c r="BA27" s="189" t="str">
        <f t="shared" si="0"/>
        <v/>
      </c>
      <c r="BB27" s="190" t="str">
        <f t="shared" si="1"/>
        <v/>
      </c>
      <c r="BC27" s="196" t="str">
        <f t="shared" si="2"/>
        <v/>
      </c>
      <c r="BD27" s="191" t="str">
        <f t="shared" si="3"/>
        <v/>
      </c>
      <c r="BE27" s="193"/>
      <c r="BF27" s="193"/>
      <c r="BG27" s="193"/>
      <c r="BH27" s="193"/>
      <c r="BI27" s="193"/>
      <c r="BJ27" s="193"/>
      <c r="BK27" s="193"/>
    </row>
    <row r="28" spans="1:63" s="4" customFormat="1" ht="15.75" customHeight="1">
      <c r="A28" s="3">
        <v>19</v>
      </c>
      <c r="B28" s="46" t="str">
        <f>IF(นักเรียน!B24="","",นักเรียน!B24)</f>
        <v/>
      </c>
      <c r="C28" s="47" t="str">
        <f>IF(นักเรียน!C24="","",นักเรียน!C24)</f>
        <v/>
      </c>
      <c r="D28" s="187" t="str">
        <f>IF(กรอกคะแนนประเมิน!D28="","",กรอกคะแนนประเมิน!D28)</f>
        <v/>
      </c>
      <c r="E28" s="188" t="str">
        <f>IF(กรอกคะแนนประเมิน!E28="","",กรอกคะแนนประเมิน!E28)</f>
        <v/>
      </c>
      <c r="F28" s="188" t="str">
        <f>IF(กรอกคะแนนประเมิน!F28="","",กรอกคะแนนประเมิน!F28)</f>
        <v/>
      </c>
      <c r="G28" s="188" t="str">
        <f>IF(กรอกคะแนนประเมิน!G28="","",กรอกคะแนนประเมิน!G28)</f>
        <v/>
      </c>
      <c r="H28" s="188" t="str">
        <f>IF(กรอกคะแนนประเมิน!H28="","",กรอกคะแนนประเมิน!H28)</f>
        <v/>
      </c>
      <c r="I28" s="188" t="str">
        <f>IF(กรอกคะแนนประเมิน!I28="","",กรอกคะแนนประเมิน!I28)</f>
        <v/>
      </c>
      <c r="J28" s="188" t="str">
        <f>IF(กรอกคะแนนประเมิน!J28="","",กรอกคะแนนประเมิน!J28)</f>
        <v/>
      </c>
      <c r="K28" s="188" t="str">
        <f>IF(กรอกคะแนนประเมิน!K28="","",กรอกคะแนนประเมิน!K28)</f>
        <v/>
      </c>
      <c r="L28" s="188" t="str">
        <f>IF(กรอกคะแนนประเมิน!L28="","",กรอกคะแนนประเมิน!L28)</f>
        <v/>
      </c>
      <c r="M28" s="188" t="str">
        <f>IF(กรอกคะแนนประเมิน!M28="","",กรอกคะแนนประเมิน!M28)</f>
        <v/>
      </c>
      <c r="N28" s="188" t="str">
        <f>IF(กรอกคะแนนประเมิน!N28="","",กรอกคะแนนประเมิน!N28)</f>
        <v/>
      </c>
      <c r="O28" s="188" t="str">
        <f>IF(กรอกคะแนนประเมิน!O28="","",กรอกคะแนนประเมิน!O28)</f>
        <v/>
      </c>
      <c r="P28" s="188" t="str">
        <f>IF(กรอกคะแนนประเมิน!P28="","",กรอกคะแนนประเมิน!P28)</f>
        <v/>
      </c>
      <c r="Q28" s="188" t="str">
        <f>IF(กรอกคะแนนประเมิน!Q28="","",กรอกคะแนนประเมิน!Q28)</f>
        <v/>
      </c>
      <c r="R28" s="188" t="str">
        <f>IF(กรอกคะแนนประเมิน!R28="","",กรอกคะแนนประเมิน!R28)</f>
        <v/>
      </c>
      <c r="S28" s="188" t="str">
        <f>IF(กรอกคะแนนประเมิน!S28="","",กรอกคะแนนประเมิน!S28)</f>
        <v/>
      </c>
      <c r="T28" s="188" t="str">
        <f>IF(กรอกคะแนนประเมิน!T28="","",กรอกคะแนนประเมิน!T28)</f>
        <v/>
      </c>
      <c r="U28" s="188" t="str">
        <f>IF(กรอกคะแนนประเมิน!U28="","",กรอกคะแนนประเมิน!U28)</f>
        <v/>
      </c>
      <c r="V28" s="188" t="str">
        <f>IF(กรอกคะแนนประเมิน!V28="","",กรอกคะแนนประเมิน!V28)</f>
        <v/>
      </c>
      <c r="W28" s="188" t="str">
        <f>IF(กรอกคะแนนประเมิน!W28="","",กรอกคะแนนประเมิน!W28)</f>
        <v/>
      </c>
      <c r="X28" s="188" t="str">
        <f>IF(กรอกคะแนนประเมิน!X28="","",กรอกคะแนนประเมิน!X28)</f>
        <v/>
      </c>
      <c r="Y28" s="188" t="str">
        <f>IF(กรอกคะแนนประเมิน!Y28="","",กรอกคะแนนประเมิน!Y28)</f>
        <v/>
      </c>
      <c r="Z28" s="188" t="str">
        <f>IF(กรอกคะแนนประเมิน!Z28="","",กรอกคะแนนประเมิน!Z28)</f>
        <v/>
      </c>
      <c r="AA28" s="188" t="str">
        <f>IF(กรอกคะแนนประเมิน!AA28="","",กรอกคะแนนประเมิน!AA28)</f>
        <v/>
      </c>
      <c r="AB28" s="188" t="str">
        <f>IF(กรอกคะแนนประเมิน!AB28="","",กรอกคะแนนประเมิน!AB28)</f>
        <v/>
      </c>
      <c r="AC28" s="188" t="str">
        <f>IF(กรอกคะแนนประเมิน!AC28="","",กรอกคะแนนประเมิน!AC28)</f>
        <v/>
      </c>
      <c r="AD28" s="188" t="str">
        <f>IF(กรอกคะแนนประเมิน!AD28="","",กรอกคะแนนประเมิน!AD28)</f>
        <v/>
      </c>
      <c r="AE28" s="188" t="str">
        <f>IF(กรอกคะแนนประเมิน!AE28="","",กรอกคะแนนประเมิน!AE28)</f>
        <v/>
      </c>
      <c r="AF28" s="188" t="str">
        <f>IF(กรอกคะแนนประเมิน!AF28="","",กรอกคะแนนประเมิน!AF28)</f>
        <v/>
      </c>
      <c r="AG28" s="188" t="str">
        <f>IF(กรอกคะแนนประเมิน!AG28="","",กรอกคะแนนประเมิน!AG28)</f>
        <v/>
      </c>
      <c r="AH28" s="188" t="str">
        <f>IF(กรอกคะแนนประเมิน!AH28="","",กรอกคะแนนประเมิน!AH28)</f>
        <v/>
      </c>
      <c r="AI28" s="188" t="str">
        <f>IF(กรอกคะแนนประเมิน!AI28="","",กรอกคะแนนประเมิน!AI28)</f>
        <v/>
      </c>
      <c r="AJ28" s="188" t="str">
        <f>IF(กรอกคะแนนประเมิน!AJ28="","",กรอกคะแนนประเมิน!AJ28)</f>
        <v/>
      </c>
      <c r="AK28" s="188" t="str">
        <f>IF(กรอกคะแนนประเมิน!AK28="","",กรอกคะแนนประเมิน!AK28)</f>
        <v/>
      </c>
      <c r="AL28" s="188" t="str">
        <f>IF(กรอกคะแนนประเมิน!AL28="","",กรอกคะแนนประเมิน!AL28)</f>
        <v/>
      </c>
      <c r="AM28" s="188" t="str">
        <f>IF(กรอกคะแนนประเมิน!AM28="","",กรอกคะแนนประเมิน!AM28)</f>
        <v/>
      </c>
      <c r="AN28" s="188" t="str">
        <f>IF(กรอกคะแนนประเมิน!AN28="","",กรอกคะแนนประเมิน!AN28)</f>
        <v/>
      </c>
      <c r="AO28" s="188" t="str">
        <f>IF(กรอกคะแนนประเมิน!AO28="","",กรอกคะแนนประเมิน!AO28)</f>
        <v/>
      </c>
      <c r="AP28" s="188" t="str">
        <f>IF(กรอกคะแนนประเมิน!AP28="","",กรอกคะแนนประเมิน!AP28)</f>
        <v/>
      </c>
      <c r="AQ28" s="188" t="str">
        <f>IF(กรอกคะแนนประเมิน!AQ28="","",กรอกคะแนนประเมิน!AQ28)</f>
        <v/>
      </c>
      <c r="AR28" s="188" t="str">
        <f>IF(กรอกคะแนนประเมิน!AR28="","",กรอกคะแนนประเมิน!AR28)</f>
        <v/>
      </c>
      <c r="AS28" s="188" t="str">
        <f>IF(กรอกคะแนนประเมิน!AS28="","",กรอกคะแนนประเมิน!AS28)</f>
        <v/>
      </c>
      <c r="AT28" s="188" t="str">
        <f>IF(กรอกคะแนนประเมิน!AT28="","",กรอกคะแนนประเมิน!AT28)</f>
        <v/>
      </c>
      <c r="AU28" s="188" t="str">
        <f>IF(กรอกคะแนนประเมิน!AU28="","",กรอกคะแนนประเมิน!AU28)</f>
        <v/>
      </c>
      <c r="AV28" s="188" t="str">
        <f>IF(กรอกคะแนนประเมิน!AV28="","",กรอกคะแนนประเมิน!AV28)</f>
        <v/>
      </c>
      <c r="AW28" s="188" t="str">
        <f>IF(กรอกคะแนนประเมิน!AW28="","",กรอกคะแนนประเมิน!AW28)</f>
        <v/>
      </c>
      <c r="AX28" s="188" t="str">
        <f>IF(กรอกคะแนนประเมิน!AX28="","",กรอกคะแนนประเมิน!AX28)</f>
        <v/>
      </c>
      <c r="AY28" s="188" t="str">
        <f>IF(กรอกคะแนนประเมิน!AY28="","",กรอกคะแนนประเมิน!AY28)</f>
        <v/>
      </c>
      <c r="AZ28" s="188" t="str">
        <f>IF(กรอกคะแนนประเมิน!AZ28="","",กรอกคะแนนประเมิน!AZ28)</f>
        <v/>
      </c>
      <c r="BA28" s="189" t="str">
        <f t="shared" si="0"/>
        <v/>
      </c>
      <c r="BB28" s="190" t="str">
        <f t="shared" si="1"/>
        <v/>
      </c>
      <c r="BC28" s="196" t="str">
        <f t="shared" si="2"/>
        <v/>
      </c>
      <c r="BD28" s="191" t="str">
        <f t="shared" si="3"/>
        <v/>
      </c>
      <c r="BE28" s="193"/>
      <c r="BF28" s="193"/>
      <c r="BG28" s="193"/>
      <c r="BH28" s="193"/>
      <c r="BI28" s="193"/>
      <c r="BJ28" s="193"/>
      <c r="BK28" s="193"/>
    </row>
    <row r="29" spans="1:63" s="4" customFormat="1" ht="15.75" customHeight="1">
      <c r="A29" s="3">
        <v>20</v>
      </c>
      <c r="B29" s="46" t="str">
        <f>IF(นักเรียน!B25="","",นักเรียน!B25)</f>
        <v/>
      </c>
      <c r="C29" s="47" t="str">
        <f>IF(นักเรียน!C25="","",นักเรียน!C25)</f>
        <v/>
      </c>
      <c r="D29" s="187" t="str">
        <f>IF(กรอกคะแนนประเมิน!D29="","",กรอกคะแนนประเมิน!D29)</f>
        <v/>
      </c>
      <c r="E29" s="188" t="str">
        <f>IF(กรอกคะแนนประเมิน!E29="","",กรอกคะแนนประเมิน!E29)</f>
        <v/>
      </c>
      <c r="F29" s="188" t="str">
        <f>IF(กรอกคะแนนประเมิน!F29="","",กรอกคะแนนประเมิน!F29)</f>
        <v/>
      </c>
      <c r="G29" s="188" t="str">
        <f>IF(กรอกคะแนนประเมิน!G29="","",กรอกคะแนนประเมิน!G29)</f>
        <v/>
      </c>
      <c r="H29" s="188" t="str">
        <f>IF(กรอกคะแนนประเมิน!H29="","",กรอกคะแนนประเมิน!H29)</f>
        <v/>
      </c>
      <c r="I29" s="188" t="str">
        <f>IF(กรอกคะแนนประเมิน!I29="","",กรอกคะแนนประเมิน!I29)</f>
        <v/>
      </c>
      <c r="J29" s="188" t="str">
        <f>IF(กรอกคะแนนประเมิน!J29="","",กรอกคะแนนประเมิน!J29)</f>
        <v/>
      </c>
      <c r="K29" s="188" t="str">
        <f>IF(กรอกคะแนนประเมิน!K29="","",กรอกคะแนนประเมิน!K29)</f>
        <v/>
      </c>
      <c r="L29" s="188" t="str">
        <f>IF(กรอกคะแนนประเมิน!L29="","",กรอกคะแนนประเมิน!L29)</f>
        <v/>
      </c>
      <c r="M29" s="188" t="str">
        <f>IF(กรอกคะแนนประเมิน!M29="","",กรอกคะแนนประเมิน!M29)</f>
        <v/>
      </c>
      <c r="N29" s="188" t="str">
        <f>IF(กรอกคะแนนประเมิน!N29="","",กรอกคะแนนประเมิน!N29)</f>
        <v/>
      </c>
      <c r="O29" s="188" t="str">
        <f>IF(กรอกคะแนนประเมิน!O29="","",กรอกคะแนนประเมิน!O29)</f>
        <v/>
      </c>
      <c r="P29" s="188" t="str">
        <f>IF(กรอกคะแนนประเมิน!P29="","",กรอกคะแนนประเมิน!P29)</f>
        <v/>
      </c>
      <c r="Q29" s="188" t="str">
        <f>IF(กรอกคะแนนประเมิน!Q29="","",กรอกคะแนนประเมิน!Q29)</f>
        <v/>
      </c>
      <c r="R29" s="188" t="str">
        <f>IF(กรอกคะแนนประเมิน!R29="","",กรอกคะแนนประเมิน!R29)</f>
        <v/>
      </c>
      <c r="S29" s="188" t="str">
        <f>IF(กรอกคะแนนประเมิน!S29="","",กรอกคะแนนประเมิน!S29)</f>
        <v/>
      </c>
      <c r="T29" s="188" t="str">
        <f>IF(กรอกคะแนนประเมิน!T29="","",กรอกคะแนนประเมิน!T29)</f>
        <v/>
      </c>
      <c r="U29" s="188" t="str">
        <f>IF(กรอกคะแนนประเมิน!U29="","",กรอกคะแนนประเมิน!U29)</f>
        <v/>
      </c>
      <c r="V29" s="188" t="str">
        <f>IF(กรอกคะแนนประเมิน!V29="","",กรอกคะแนนประเมิน!V29)</f>
        <v/>
      </c>
      <c r="W29" s="188" t="str">
        <f>IF(กรอกคะแนนประเมิน!W29="","",กรอกคะแนนประเมิน!W29)</f>
        <v/>
      </c>
      <c r="X29" s="188" t="str">
        <f>IF(กรอกคะแนนประเมิน!X29="","",กรอกคะแนนประเมิน!X29)</f>
        <v/>
      </c>
      <c r="Y29" s="188" t="str">
        <f>IF(กรอกคะแนนประเมิน!Y29="","",กรอกคะแนนประเมิน!Y29)</f>
        <v/>
      </c>
      <c r="Z29" s="188" t="str">
        <f>IF(กรอกคะแนนประเมิน!Z29="","",กรอกคะแนนประเมิน!Z29)</f>
        <v/>
      </c>
      <c r="AA29" s="188" t="str">
        <f>IF(กรอกคะแนนประเมิน!AA29="","",กรอกคะแนนประเมิน!AA29)</f>
        <v/>
      </c>
      <c r="AB29" s="188" t="str">
        <f>IF(กรอกคะแนนประเมิน!AB29="","",กรอกคะแนนประเมิน!AB29)</f>
        <v/>
      </c>
      <c r="AC29" s="188" t="str">
        <f>IF(กรอกคะแนนประเมิน!AC29="","",กรอกคะแนนประเมิน!AC29)</f>
        <v/>
      </c>
      <c r="AD29" s="188" t="str">
        <f>IF(กรอกคะแนนประเมิน!AD29="","",กรอกคะแนนประเมิน!AD29)</f>
        <v/>
      </c>
      <c r="AE29" s="188" t="str">
        <f>IF(กรอกคะแนนประเมิน!AE29="","",กรอกคะแนนประเมิน!AE29)</f>
        <v/>
      </c>
      <c r="AF29" s="188" t="str">
        <f>IF(กรอกคะแนนประเมิน!AF29="","",กรอกคะแนนประเมิน!AF29)</f>
        <v/>
      </c>
      <c r="AG29" s="188" t="str">
        <f>IF(กรอกคะแนนประเมิน!AG29="","",กรอกคะแนนประเมิน!AG29)</f>
        <v/>
      </c>
      <c r="AH29" s="188" t="str">
        <f>IF(กรอกคะแนนประเมิน!AH29="","",กรอกคะแนนประเมิน!AH29)</f>
        <v/>
      </c>
      <c r="AI29" s="188" t="str">
        <f>IF(กรอกคะแนนประเมิน!AI29="","",กรอกคะแนนประเมิน!AI29)</f>
        <v/>
      </c>
      <c r="AJ29" s="188" t="str">
        <f>IF(กรอกคะแนนประเมิน!AJ29="","",กรอกคะแนนประเมิน!AJ29)</f>
        <v/>
      </c>
      <c r="AK29" s="188" t="str">
        <f>IF(กรอกคะแนนประเมิน!AK29="","",กรอกคะแนนประเมิน!AK29)</f>
        <v/>
      </c>
      <c r="AL29" s="188" t="str">
        <f>IF(กรอกคะแนนประเมิน!AL29="","",กรอกคะแนนประเมิน!AL29)</f>
        <v/>
      </c>
      <c r="AM29" s="188" t="str">
        <f>IF(กรอกคะแนนประเมิน!AM29="","",กรอกคะแนนประเมิน!AM29)</f>
        <v/>
      </c>
      <c r="AN29" s="188" t="str">
        <f>IF(กรอกคะแนนประเมิน!AN29="","",กรอกคะแนนประเมิน!AN29)</f>
        <v/>
      </c>
      <c r="AO29" s="188" t="str">
        <f>IF(กรอกคะแนนประเมิน!AO29="","",กรอกคะแนนประเมิน!AO29)</f>
        <v/>
      </c>
      <c r="AP29" s="188" t="str">
        <f>IF(กรอกคะแนนประเมิน!AP29="","",กรอกคะแนนประเมิน!AP29)</f>
        <v/>
      </c>
      <c r="AQ29" s="188" t="str">
        <f>IF(กรอกคะแนนประเมิน!AQ29="","",กรอกคะแนนประเมิน!AQ29)</f>
        <v/>
      </c>
      <c r="AR29" s="188" t="str">
        <f>IF(กรอกคะแนนประเมิน!AR29="","",กรอกคะแนนประเมิน!AR29)</f>
        <v/>
      </c>
      <c r="AS29" s="188" t="str">
        <f>IF(กรอกคะแนนประเมิน!AS29="","",กรอกคะแนนประเมิน!AS29)</f>
        <v/>
      </c>
      <c r="AT29" s="188" t="str">
        <f>IF(กรอกคะแนนประเมิน!AT29="","",กรอกคะแนนประเมิน!AT29)</f>
        <v/>
      </c>
      <c r="AU29" s="188" t="str">
        <f>IF(กรอกคะแนนประเมิน!AU29="","",กรอกคะแนนประเมิน!AU29)</f>
        <v/>
      </c>
      <c r="AV29" s="188" t="str">
        <f>IF(กรอกคะแนนประเมิน!AV29="","",กรอกคะแนนประเมิน!AV29)</f>
        <v/>
      </c>
      <c r="AW29" s="188" t="str">
        <f>IF(กรอกคะแนนประเมิน!AW29="","",กรอกคะแนนประเมิน!AW29)</f>
        <v/>
      </c>
      <c r="AX29" s="188" t="str">
        <f>IF(กรอกคะแนนประเมิน!AX29="","",กรอกคะแนนประเมิน!AX29)</f>
        <v/>
      </c>
      <c r="AY29" s="188" t="str">
        <f>IF(กรอกคะแนนประเมิน!AY29="","",กรอกคะแนนประเมิน!AY29)</f>
        <v/>
      </c>
      <c r="AZ29" s="188" t="str">
        <f>IF(กรอกคะแนนประเมิน!AZ29="","",กรอกคะแนนประเมิน!AZ29)</f>
        <v/>
      </c>
      <c r="BA29" s="189" t="str">
        <f t="shared" si="0"/>
        <v/>
      </c>
      <c r="BB29" s="190" t="str">
        <f t="shared" si="1"/>
        <v/>
      </c>
      <c r="BC29" s="196" t="str">
        <f t="shared" si="2"/>
        <v/>
      </c>
      <c r="BD29" s="191" t="str">
        <f t="shared" si="3"/>
        <v/>
      </c>
      <c r="BE29" s="193"/>
      <c r="BF29" s="193"/>
      <c r="BG29" s="193"/>
      <c r="BH29" s="193"/>
      <c r="BI29" s="193"/>
      <c r="BJ29" s="193"/>
      <c r="BK29" s="193"/>
    </row>
    <row r="30" spans="1:63" s="4" customFormat="1" ht="15.75" customHeight="1">
      <c r="A30" s="3">
        <v>21</v>
      </c>
      <c r="B30" s="46" t="str">
        <f>IF(นักเรียน!B26="","",นักเรียน!B26)</f>
        <v/>
      </c>
      <c r="C30" s="47" t="str">
        <f>IF(นักเรียน!C26="","",นักเรียน!C26)</f>
        <v/>
      </c>
      <c r="D30" s="187" t="str">
        <f>IF(กรอกคะแนนประเมิน!D30="","",กรอกคะแนนประเมิน!D30)</f>
        <v/>
      </c>
      <c r="E30" s="188" t="str">
        <f>IF(กรอกคะแนนประเมิน!E30="","",กรอกคะแนนประเมิน!E30)</f>
        <v/>
      </c>
      <c r="F30" s="188" t="str">
        <f>IF(กรอกคะแนนประเมิน!F30="","",กรอกคะแนนประเมิน!F30)</f>
        <v/>
      </c>
      <c r="G30" s="188" t="str">
        <f>IF(กรอกคะแนนประเมิน!G30="","",กรอกคะแนนประเมิน!G30)</f>
        <v/>
      </c>
      <c r="H30" s="188" t="str">
        <f>IF(กรอกคะแนนประเมิน!H30="","",กรอกคะแนนประเมิน!H30)</f>
        <v/>
      </c>
      <c r="I30" s="188" t="str">
        <f>IF(กรอกคะแนนประเมิน!I30="","",กรอกคะแนนประเมิน!I30)</f>
        <v/>
      </c>
      <c r="J30" s="188" t="str">
        <f>IF(กรอกคะแนนประเมิน!J30="","",กรอกคะแนนประเมิน!J30)</f>
        <v/>
      </c>
      <c r="K30" s="188" t="str">
        <f>IF(กรอกคะแนนประเมิน!K30="","",กรอกคะแนนประเมิน!K30)</f>
        <v/>
      </c>
      <c r="L30" s="188" t="str">
        <f>IF(กรอกคะแนนประเมิน!L30="","",กรอกคะแนนประเมิน!L30)</f>
        <v/>
      </c>
      <c r="M30" s="188" t="str">
        <f>IF(กรอกคะแนนประเมิน!M30="","",กรอกคะแนนประเมิน!M30)</f>
        <v/>
      </c>
      <c r="N30" s="188" t="str">
        <f>IF(กรอกคะแนนประเมิน!N30="","",กรอกคะแนนประเมิน!N30)</f>
        <v/>
      </c>
      <c r="O30" s="188" t="str">
        <f>IF(กรอกคะแนนประเมิน!O30="","",กรอกคะแนนประเมิน!O30)</f>
        <v/>
      </c>
      <c r="P30" s="188" t="str">
        <f>IF(กรอกคะแนนประเมิน!P30="","",กรอกคะแนนประเมิน!P30)</f>
        <v/>
      </c>
      <c r="Q30" s="188" t="str">
        <f>IF(กรอกคะแนนประเมิน!Q30="","",กรอกคะแนนประเมิน!Q30)</f>
        <v/>
      </c>
      <c r="R30" s="188" t="str">
        <f>IF(กรอกคะแนนประเมิน!R30="","",กรอกคะแนนประเมิน!R30)</f>
        <v/>
      </c>
      <c r="S30" s="188" t="str">
        <f>IF(กรอกคะแนนประเมิน!S30="","",กรอกคะแนนประเมิน!S30)</f>
        <v/>
      </c>
      <c r="T30" s="188" t="str">
        <f>IF(กรอกคะแนนประเมิน!T30="","",กรอกคะแนนประเมิน!T30)</f>
        <v/>
      </c>
      <c r="U30" s="188" t="str">
        <f>IF(กรอกคะแนนประเมิน!U30="","",กรอกคะแนนประเมิน!U30)</f>
        <v/>
      </c>
      <c r="V30" s="188" t="str">
        <f>IF(กรอกคะแนนประเมิน!V30="","",กรอกคะแนนประเมิน!V30)</f>
        <v/>
      </c>
      <c r="W30" s="188" t="str">
        <f>IF(กรอกคะแนนประเมิน!W30="","",กรอกคะแนนประเมิน!W30)</f>
        <v/>
      </c>
      <c r="X30" s="188" t="str">
        <f>IF(กรอกคะแนนประเมิน!X30="","",กรอกคะแนนประเมิน!X30)</f>
        <v/>
      </c>
      <c r="Y30" s="188" t="str">
        <f>IF(กรอกคะแนนประเมิน!Y30="","",กรอกคะแนนประเมิน!Y30)</f>
        <v/>
      </c>
      <c r="Z30" s="188" t="str">
        <f>IF(กรอกคะแนนประเมิน!Z30="","",กรอกคะแนนประเมิน!Z30)</f>
        <v/>
      </c>
      <c r="AA30" s="188" t="str">
        <f>IF(กรอกคะแนนประเมิน!AA30="","",กรอกคะแนนประเมิน!AA30)</f>
        <v/>
      </c>
      <c r="AB30" s="188" t="str">
        <f>IF(กรอกคะแนนประเมิน!AB30="","",กรอกคะแนนประเมิน!AB30)</f>
        <v/>
      </c>
      <c r="AC30" s="188" t="str">
        <f>IF(กรอกคะแนนประเมิน!AC30="","",กรอกคะแนนประเมิน!AC30)</f>
        <v/>
      </c>
      <c r="AD30" s="188" t="str">
        <f>IF(กรอกคะแนนประเมิน!AD30="","",กรอกคะแนนประเมิน!AD30)</f>
        <v/>
      </c>
      <c r="AE30" s="188" t="str">
        <f>IF(กรอกคะแนนประเมิน!AE30="","",กรอกคะแนนประเมิน!AE30)</f>
        <v/>
      </c>
      <c r="AF30" s="188" t="str">
        <f>IF(กรอกคะแนนประเมิน!AF30="","",กรอกคะแนนประเมิน!AF30)</f>
        <v/>
      </c>
      <c r="AG30" s="188" t="str">
        <f>IF(กรอกคะแนนประเมิน!AG30="","",กรอกคะแนนประเมิน!AG30)</f>
        <v/>
      </c>
      <c r="AH30" s="188" t="str">
        <f>IF(กรอกคะแนนประเมิน!AH30="","",กรอกคะแนนประเมิน!AH30)</f>
        <v/>
      </c>
      <c r="AI30" s="188" t="str">
        <f>IF(กรอกคะแนนประเมิน!AI30="","",กรอกคะแนนประเมิน!AI30)</f>
        <v/>
      </c>
      <c r="AJ30" s="188" t="str">
        <f>IF(กรอกคะแนนประเมิน!AJ30="","",กรอกคะแนนประเมิน!AJ30)</f>
        <v/>
      </c>
      <c r="AK30" s="188" t="str">
        <f>IF(กรอกคะแนนประเมิน!AK30="","",กรอกคะแนนประเมิน!AK30)</f>
        <v/>
      </c>
      <c r="AL30" s="188" t="str">
        <f>IF(กรอกคะแนนประเมิน!AL30="","",กรอกคะแนนประเมิน!AL30)</f>
        <v/>
      </c>
      <c r="AM30" s="188" t="str">
        <f>IF(กรอกคะแนนประเมิน!AM30="","",กรอกคะแนนประเมิน!AM30)</f>
        <v/>
      </c>
      <c r="AN30" s="188" t="str">
        <f>IF(กรอกคะแนนประเมิน!AN30="","",กรอกคะแนนประเมิน!AN30)</f>
        <v/>
      </c>
      <c r="AO30" s="188" t="str">
        <f>IF(กรอกคะแนนประเมิน!AO30="","",กรอกคะแนนประเมิน!AO30)</f>
        <v/>
      </c>
      <c r="AP30" s="188" t="str">
        <f>IF(กรอกคะแนนประเมิน!AP30="","",กรอกคะแนนประเมิน!AP30)</f>
        <v/>
      </c>
      <c r="AQ30" s="188" t="str">
        <f>IF(กรอกคะแนนประเมิน!AQ30="","",กรอกคะแนนประเมิน!AQ30)</f>
        <v/>
      </c>
      <c r="AR30" s="188" t="str">
        <f>IF(กรอกคะแนนประเมิน!AR30="","",กรอกคะแนนประเมิน!AR30)</f>
        <v/>
      </c>
      <c r="AS30" s="188" t="str">
        <f>IF(กรอกคะแนนประเมิน!AS30="","",กรอกคะแนนประเมิน!AS30)</f>
        <v/>
      </c>
      <c r="AT30" s="188" t="str">
        <f>IF(กรอกคะแนนประเมิน!AT30="","",กรอกคะแนนประเมิน!AT30)</f>
        <v/>
      </c>
      <c r="AU30" s="188" t="str">
        <f>IF(กรอกคะแนนประเมิน!AU30="","",กรอกคะแนนประเมิน!AU30)</f>
        <v/>
      </c>
      <c r="AV30" s="188" t="str">
        <f>IF(กรอกคะแนนประเมิน!AV30="","",กรอกคะแนนประเมิน!AV30)</f>
        <v/>
      </c>
      <c r="AW30" s="188" t="str">
        <f>IF(กรอกคะแนนประเมิน!AW30="","",กรอกคะแนนประเมิน!AW30)</f>
        <v/>
      </c>
      <c r="AX30" s="188" t="str">
        <f>IF(กรอกคะแนนประเมิน!AX30="","",กรอกคะแนนประเมิน!AX30)</f>
        <v/>
      </c>
      <c r="AY30" s="188" t="str">
        <f>IF(กรอกคะแนนประเมิน!AY30="","",กรอกคะแนนประเมิน!AY30)</f>
        <v/>
      </c>
      <c r="AZ30" s="188" t="str">
        <f>IF(กรอกคะแนนประเมิน!AZ30="","",กรอกคะแนนประเมิน!AZ30)</f>
        <v/>
      </c>
      <c r="BA30" s="189" t="str">
        <f t="shared" si="0"/>
        <v/>
      </c>
      <c r="BB30" s="190" t="str">
        <f t="shared" si="1"/>
        <v/>
      </c>
      <c r="BC30" s="196" t="str">
        <f t="shared" si="2"/>
        <v/>
      </c>
      <c r="BD30" s="191" t="str">
        <f t="shared" si="3"/>
        <v/>
      </c>
      <c r="BE30" s="193"/>
      <c r="BF30" s="193"/>
      <c r="BG30" s="193"/>
      <c r="BH30" s="193"/>
      <c r="BI30" s="193"/>
      <c r="BJ30" s="193"/>
      <c r="BK30" s="193"/>
    </row>
    <row r="31" spans="1:63" s="4" customFormat="1" ht="15.75" customHeight="1">
      <c r="A31" s="3">
        <v>22</v>
      </c>
      <c r="B31" s="46" t="str">
        <f>IF(นักเรียน!B27="","",นักเรียน!B27)</f>
        <v/>
      </c>
      <c r="C31" s="47" t="str">
        <f>IF(นักเรียน!C27="","",นักเรียน!C27)</f>
        <v/>
      </c>
      <c r="D31" s="187" t="str">
        <f>IF(กรอกคะแนนประเมิน!D31="","",กรอกคะแนนประเมิน!D31)</f>
        <v/>
      </c>
      <c r="E31" s="188" t="str">
        <f>IF(กรอกคะแนนประเมิน!E31="","",กรอกคะแนนประเมิน!E31)</f>
        <v/>
      </c>
      <c r="F31" s="188" t="str">
        <f>IF(กรอกคะแนนประเมิน!F31="","",กรอกคะแนนประเมิน!F31)</f>
        <v/>
      </c>
      <c r="G31" s="188" t="str">
        <f>IF(กรอกคะแนนประเมิน!G31="","",กรอกคะแนนประเมิน!G31)</f>
        <v/>
      </c>
      <c r="H31" s="188" t="str">
        <f>IF(กรอกคะแนนประเมิน!H31="","",กรอกคะแนนประเมิน!H31)</f>
        <v/>
      </c>
      <c r="I31" s="188" t="str">
        <f>IF(กรอกคะแนนประเมิน!I31="","",กรอกคะแนนประเมิน!I31)</f>
        <v/>
      </c>
      <c r="J31" s="188" t="str">
        <f>IF(กรอกคะแนนประเมิน!J31="","",กรอกคะแนนประเมิน!J31)</f>
        <v/>
      </c>
      <c r="K31" s="188" t="str">
        <f>IF(กรอกคะแนนประเมิน!K31="","",กรอกคะแนนประเมิน!K31)</f>
        <v/>
      </c>
      <c r="L31" s="188" t="str">
        <f>IF(กรอกคะแนนประเมิน!L31="","",กรอกคะแนนประเมิน!L31)</f>
        <v/>
      </c>
      <c r="M31" s="188" t="str">
        <f>IF(กรอกคะแนนประเมิน!M31="","",กรอกคะแนนประเมิน!M31)</f>
        <v/>
      </c>
      <c r="N31" s="188" t="str">
        <f>IF(กรอกคะแนนประเมิน!N31="","",กรอกคะแนนประเมิน!N31)</f>
        <v/>
      </c>
      <c r="O31" s="188" t="str">
        <f>IF(กรอกคะแนนประเมิน!O31="","",กรอกคะแนนประเมิน!O31)</f>
        <v/>
      </c>
      <c r="P31" s="188" t="str">
        <f>IF(กรอกคะแนนประเมิน!P31="","",กรอกคะแนนประเมิน!P31)</f>
        <v/>
      </c>
      <c r="Q31" s="188" t="str">
        <f>IF(กรอกคะแนนประเมิน!Q31="","",กรอกคะแนนประเมิน!Q31)</f>
        <v/>
      </c>
      <c r="R31" s="188" t="str">
        <f>IF(กรอกคะแนนประเมิน!R31="","",กรอกคะแนนประเมิน!R31)</f>
        <v/>
      </c>
      <c r="S31" s="188" t="str">
        <f>IF(กรอกคะแนนประเมิน!S31="","",กรอกคะแนนประเมิน!S31)</f>
        <v/>
      </c>
      <c r="T31" s="188" t="str">
        <f>IF(กรอกคะแนนประเมิน!T31="","",กรอกคะแนนประเมิน!T31)</f>
        <v/>
      </c>
      <c r="U31" s="188" t="str">
        <f>IF(กรอกคะแนนประเมิน!U31="","",กรอกคะแนนประเมิน!U31)</f>
        <v/>
      </c>
      <c r="V31" s="188" t="str">
        <f>IF(กรอกคะแนนประเมิน!V31="","",กรอกคะแนนประเมิน!V31)</f>
        <v/>
      </c>
      <c r="W31" s="188" t="str">
        <f>IF(กรอกคะแนนประเมิน!W31="","",กรอกคะแนนประเมิน!W31)</f>
        <v/>
      </c>
      <c r="X31" s="188" t="str">
        <f>IF(กรอกคะแนนประเมิน!X31="","",กรอกคะแนนประเมิน!X31)</f>
        <v/>
      </c>
      <c r="Y31" s="188" t="str">
        <f>IF(กรอกคะแนนประเมิน!Y31="","",กรอกคะแนนประเมิน!Y31)</f>
        <v/>
      </c>
      <c r="Z31" s="188" t="str">
        <f>IF(กรอกคะแนนประเมิน!Z31="","",กรอกคะแนนประเมิน!Z31)</f>
        <v/>
      </c>
      <c r="AA31" s="188" t="str">
        <f>IF(กรอกคะแนนประเมิน!AA31="","",กรอกคะแนนประเมิน!AA31)</f>
        <v/>
      </c>
      <c r="AB31" s="188" t="str">
        <f>IF(กรอกคะแนนประเมิน!AB31="","",กรอกคะแนนประเมิน!AB31)</f>
        <v/>
      </c>
      <c r="AC31" s="188" t="str">
        <f>IF(กรอกคะแนนประเมิน!AC31="","",กรอกคะแนนประเมิน!AC31)</f>
        <v/>
      </c>
      <c r="AD31" s="188" t="str">
        <f>IF(กรอกคะแนนประเมิน!AD31="","",กรอกคะแนนประเมิน!AD31)</f>
        <v/>
      </c>
      <c r="AE31" s="188" t="str">
        <f>IF(กรอกคะแนนประเมิน!AE31="","",กรอกคะแนนประเมิน!AE31)</f>
        <v/>
      </c>
      <c r="AF31" s="188" t="str">
        <f>IF(กรอกคะแนนประเมิน!AF31="","",กรอกคะแนนประเมิน!AF31)</f>
        <v/>
      </c>
      <c r="AG31" s="188" t="str">
        <f>IF(กรอกคะแนนประเมิน!AG31="","",กรอกคะแนนประเมิน!AG31)</f>
        <v/>
      </c>
      <c r="AH31" s="188" t="str">
        <f>IF(กรอกคะแนนประเมิน!AH31="","",กรอกคะแนนประเมิน!AH31)</f>
        <v/>
      </c>
      <c r="AI31" s="188" t="str">
        <f>IF(กรอกคะแนนประเมิน!AI31="","",กรอกคะแนนประเมิน!AI31)</f>
        <v/>
      </c>
      <c r="AJ31" s="188" t="str">
        <f>IF(กรอกคะแนนประเมิน!AJ31="","",กรอกคะแนนประเมิน!AJ31)</f>
        <v/>
      </c>
      <c r="AK31" s="188" t="str">
        <f>IF(กรอกคะแนนประเมิน!AK31="","",กรอกคะแนนประเมิน!AK31)</f>
        <v/>
      </c>
      <c r="AL31" s="188" t="str">
        <f>IF(กรอกคะแนนประเมิน!AL31="","",กรอกคะแนนประเมิน!AL31)</f>
        <v/>
      </c>
      <c r="AM31" s="188" t="str">
        <f>IF(กรอกคะแนนประเมิน!AM31="","",กรอกคะแนนประเมิน!AM31)</f>
        <v/>
      </c>
      <c r="AN31" s="188" t="str">
        <f>IF(กรอกคะแนนประเมิน!AN31="","",กรอกคะแนนประเมิน!AN31)</f>
        <v/>
      </c>
      <c r="AO31" s="188" t="str">
        <f>IF(กรอกคะแนนประเมิน!AO31="","",กรอกคะแนนประเมิน!AO31)</f>
        <v/>
      </c>
      <c r="AP31" s="188" t="str">
        <f>IF(กรอกคะแนนประเมิน!AP31="","",กรอกคะแนนประเมิน!AP31)</f>
        <v/>
      </c>
      <c r="AQ31" s="188" t="str">
        <f>IF(กรอกคะแนนประเมิน!AQ31="","",กรอกคะแนนประเมิน!AQ31)</f>
        <v/>
      </c>
      <c r="AR31" s="188" t="str">
        <f>IF(กรอกคะแนนประเมิน!AR31="","",กรอกคะแนนประเมิน!AR31)</f>
        <v/>
      </c>
      <c r="AS31" s="188" t="str">
        <f>IF(กรอกคะแนนประเมิน!AS31="","",กรอกคะแนนประเมิน!AS31)</f>
        <v/>
      </c>
      <c r="AT31" s="188" t="str">
        <f>IF(กรอกคะแนนประเมิน!AT31="","",กรอกคะแนนประเมิน!AT31)</f>
        <v/>
      </c>
      <c r="AU31" s="188" t="str">
        <f>IF(กรอกคะแนนประเมิน!AU31="","",กรอกคะแนนประเมิน!AU31)</f>
        <v/>
      </c>
      <c r="AV31" s="188" t="str">
        <f>IF(กรอกคะแนนประเมิน!AV31="","",กรอกคะแนนประเมิน!AV31)</f>
        <v/>
      </c>
      <c r="AW31" s="188" t="str">
        <f>IF(กรอกคะแนนประเมิน!AW31="","",กรอกคะแนนประเมิน!AW31)</f>
        <v/>
      </c>
      <c r="AX31" s="188" t="str">
        <f>IF(กรอกคะแนนประเมิน!AX31="","",กรอกคะแนนประเมิน!AX31)</f>
        <v/>
      </c>
      <c r="AY31" s="188" t="str">
        <f>IF(กรอกคะแนนประเมิน!AY31="","",กรอกคะแนนประเมิน!AY31)</f>
        <v/>
      </c>
      <c r="AZ31" s="188" t="str">
        <f>IF(กรอกคะแนนประเมิน!AZ31="","",กรอกคะแนนประเมิน!AZ31)</f>
        <v/>
      </c>
      <c r="BA31" s="189" t="str">
        <f t="shared" si="0"/>
        <v/>
      </c>
      <c r="BB31" s="190" t="str">
        <f t="shared" si="1"/>
        <v/>
      </c>
      <c r="BC31" s="196" t="str">
        <f t="shared" si="2"/>
        <v/>
      </c>
      <c r="BD31" s="191" t="str">
        <f t="shared" si="3"/>
        <v/>
      </c>
      <c r="BE31" s="193"/>
      <c r="BF31" s="193"/>
      <c r="BG31" s="193"/>
      <c r="BH31" s="193"/>
      <c r="BI31" s="193"/>
      <c r="BJ31" s="193"/>
      <c r="BK31" s="193"/>
    </row>
    <row r="32" spans="1:63" s="4" customFormat="1" ht="15.75" customHeight="1">
      <c r="A32" s="3">
        <v>23</v>
      </c>
      <c r="B32" s="46" t="str">
        <f>IF(นักเรียน!B28="","",นักเรียน!B28)</f>
        <v/>
      </c>
      <c r="C32" s="47" t="str">
        <f>IF(นักเรียน!C28="","",นักเรียน!C28)</f>
        <v/>
      </c>
      <c r="D32" s="187" t="str">
        <f>IF(กรอกคะแนนประเมิน!D32="","",กรอกคะแนนประเมิน!D32)</f>
        <v/>
      </c>
      <c r="E32" s="188" t="str">
        <f>IF(กรอกคะแนนประเมิน!E32="","",กรอกคะแนนประเมิน!E32)</f>
        <v/>
      </c>
      <c r="F32" s="188" t="str">
        <f>IF(กรอกคะแนนประเมิน!F32="","",กรอกคะแนนประเมิน!F32)</f>
        <v/>
      </c>
      <c r="G32" s="188" t="str">
        <f>IF(กรอกคะแนนประเมิน!G32="","",กรอกคะแนนประเมิน!G32)</f>
        <v/>
      </c>
      <c r="H32" s="188" t="str">
        <f>IF(กรอกคะแนนประเมิน!H32="","",กรอกคะแนนประเมิน!H32)</f>
        <v/>
      </c>
      <c r="I32" s="188" t="str">
        <f>IF(กรอกคะแนนประเมิน!I32="","",กรอกคะแนนประเมิน!I32)</f>
        <v/>
      </c>
      <c r="J32" s="188" t="str">
        <f>IF(กรอกคะแนนประเมิน!J32="","",กรอกคะแนนประเมิน!J32)</f>
        <v/>
      </c>
      <c r="K32" s="188" t="str">
        <f>IF(กรอกคะแนนประเมิน!K32="","",กรอกคะแนนประเมิน!K32)</f>
        <v/>
      </c>
      <c r="L32" s="188" t="str">
        <f>IF(กรอกคะแนนประเมิน!L32="","",กรอกคะแนนประเมิน!L32)</f>
        <v/>
      </c>
      <c r="M32" s="188" t="str">
        <f>IF(กรอกคะแนนประเมิน!M32="","",กรอกคะแนนประเมิน!M32)</f>
        <v/>
      </c>
      <c r="N32" s="188" t="str">
        <f>IF(กรอกคะแนนประเมิน!N32="","",กรอกคะแนนประเมิน!N32)</f>
        <v/>
      </c>
      <c r="O32" s="188" t="str">
        <f>IF(กรอกคะแนนประเมิน!O32="","",กรอกคะแนนประเมิน!O32)</f>
        <v/>
      </c>
      <c r="P32" s="188" t="str">
        <f>IF(กรอกคะแนนประเมิน!P32="","",กรอกคะแนนประเมิน!P32)</f>
        <v/>
      </c>
      <c r="Q32" s="188" t="str">
        <f>IF(กรอกคะแนนประเมิน!Q32="","",กรอกคะแนนประเมิน!Q32)</f>
        <v/>
      </c>
      <c r="R32" s="188" t="str">
        <f>IF(กรอกคะแนนประเมิน!R32="","",กรอกคะแนนประเมิน!R32)</f>
        <v/>
      </c>
      <c r="S32" s="188" t="str">
        <f>IF(กรอกคะแนนประเมิน!S32="","",กรอกคะแนนประเมิน!S32)</f>
        <v/>
      </c>
      <c r="T32" s="188" t="str">
        <f>IF(กรอกคะแนนประเมิน!T32="","",กรอกคะแนนประเมิน!T32)</f>
        <v/>
      </c>
      <c r="U32" s="188" t="str">
        <f>IF(กรอกคะแนนประเมิน!U32="","",กรอกคะแนนประเมิน!U32)</f>
        <v/>
      </c>
      <c r="V32" s="188" t="str">
        <f>IF(กรอกคะแนนประเมิน!V32="","",กรอกคะแนนประเมิน!V32)</f>
        <v/>
      </c>
      <c r="W32" s="188" t="str">
        <f>IF(กรอกคะแนนประเมิน!W32="","",กรอกคะแนนประเมิน!W32)</f>
        <v/>
      </c>
      <c r="X32" s="188" t="str">
        <f>IF(กรอกคะแนนประเมิน!X32="","",กรอกคะแนนประเมิน!X32)</f>
        <v/>
      </c>
      <c r="Y32" s="188" t="str">
        <f>IF(กรอกคะแนนประเมิน!Y32="","",กรอกคะแนนประเมิน!Y32)</f>
        <v/>
      </c>
      <c r="Z32" s="188" t="str">
        <f>IF(กรอกคะแนนประเมิน!Z32="","",กรอกคะแนนประเมิน!Z32)</f>
        <v/>
      </c>
      <c r="AA32" s="188" t="str">
        <f>IF(กรอกคะแนนประเมิน!AA32="","",กรอกคะแนนประเมิน!AA32)</f>
        <v/>
      </c>
      <c r="AB32" s="188" t="str">
        <f>IF(กรอกคะแนนประเมิน!AB32="","",กรอกคะแนนประเมิน!AB32)</f>
        <v/>
      </c>
      <c r="AC32" s="188" t="str">
        <f>IF(กรอกคะแนนประเมิน!AC32="","",กรอกคะแนนประเมิน!AC32)</f>
        <v/>
      </c>
      <c r="AD32" s="188" t="str">
        <f>IF(กรอกคะแนนประเมิน!AD32="","",กรอกคะแนนประเมิน!AD32)</f>
        <v/>
      </c>
      <c r="AE32" s="188" t="str">
        <f>IF(กรอกคะแนนประเมิน!AE32="","",กรอกคะแนนประเมิน!AE32)</f>
        <v/>
      </c>
      <c r="AF32" s="188" t="str">
        <f>IF(กรอกคะแนนประเมิน!AF32="","",กรอกคะแนนประเมิน!AF32)</f>
        <v/>
      </c>
      <c r="AG32" s="188" t="str">
        <f>IF(กรอกคะแนนประเมิน!AG32="","",กรอกคะแนนประเมิน!AG32)</f>
        <v/>
      </c>
      <c r="AH32" s="188" t="str">
        <f>IF(กรอกคะแนนประเมิน!AH32="","",กรอกคะแนนประเมิน!AH32)</f>
        <v/>
      </c>
      <c r="AI32" s="188" t="str">
        <f>IF(กรอกคะแนนประเมิน!AI32="","",กรอกคะแนนประเมิน!AI32)</f>
        <v/>
      </c>
      <c r="AJ32" s="188" t="str">
        <f>IF(กรอกคะแนนประเมิน!AJ32="","",กรอกคะแนนประเมิน!AJ32)</f>
        <v/>
      </c>
      <c r="AK32" s="188" t="str">
        <f>IF(กรอกคะแนนประเมิน!AK32="","",กรอกคะแนนประเมิน!AK32)</f>
        <v/>
      </c>
      <c r="AL32" s="188" t="str">
        <f>IF(กรอกคะแนนประเมิน!AL32="","",กรอกคะแนนประเมิน!AL32)</f>
        <v/>
      </c>
      <c r="AM32" s="188" t="str">
        <f>IF(กรอกคะแนนประเมิน!AM32="","",กรอกคะแนนประเมิน!AM32)</f>
        <v/>
      </c>
      <c r="AN32" s="188" t="str">
        <f>IF(กรอกคะแนนประเมิน!AN32="","",กรอกคะแนนประเมิน!AN32)</f>
        <v/>
      </c>
      <c r="AO32" s="188" t="str">
        <f>IF(กรอกคะแนนประเมิน!AO32="","",กรอกคะแนนประเมิน!AO32)</f>
        <v/>
      </c>
      <c r="AP32" s="188" t="str">
        <f>IF(กรอกคะแนนประเมิน!AP32="","",กรอกคะแนนประเมิน!AP32)</f>
        <v/>
      </c>
      <c r="AQ32" s="188" t="str">
        <f>IF(กรอกคะแนนประเมิน!AQ32="","",กรอกคะแนนประเมิน!AQ32)</f>
        <v/>
      </c>
      <c r="AR32" s="188" t="str">
        <f>IF(กรอกคะแนนประเมิน!AR32="","",กรอกคะแนนประเมิน!AR32)</f>
        <v/>
      </c>
      <c r="AS32" s="188" t="str">
        <f>IF(กรอกคะแนนประเมิน!AS32="","",กรอกคะแนนประเมิน!AS32)</f>
        <v/>
      </c>
      <c r="AT32" s="188" t="str">
        <f>IF(กรอกคะแนนประเมิน!AT32="","",กรอกคะแนนประเมิน!AT32)</f>
        <v/>
      </c>
      <c r="AU32" s="188" t="str">
        <f>IF(กรอกคะแนนประเมิน!AU32="","",กรอกคะแนนประเมิน!AU32)</f>
        <v/>
      </c>
      <c r="AV32" s="188" t="str">
        <f>IF(กรอกคะแนนประเมิน!AV32="","",กรอกคะแนนประเมิน!AV32)</f>
        <v/>
      </c>
      <c r="AW32" s="188" t="str">
        <f>IF(กรอกคะแนนประเมิน!AW32="","",กรอกคะแนนประเมิน!AW32)</f>
        <v/>
      </c>
      <c r="AX32" s="188" t="str">
        <f>IF(กรอกคะแนนประเมิน!AX32="","",กรอกคะแนนประเมิน!AX32)</f>
        <v/>
      </c>
      <c r="AY32" s="188" t="str">
        <f>IF(กรอกคะแนนประเมิน!AY32="","",กรอกคะแนนประเมิน!AY32)</f>
        <v/>
      </c>
      <c r="AZ32" s="188" t="str">
        <f>IF(กรอกคะแนนประเมิน!AZ32="","",กรอกคะแนนประเมิน!AZ32)</f>
        <v/>
      </c>
      <c r="BA32" s="189" t="str">
        <f t="shared" si="0"/>
        <v/>
      </c>
      <c r="BB32" s="190" t="str">
        <f t="shared" si="1"/>
        <v/>
      </c>
      <c r="BC32" s="196" t="str">
        <f t="shared" si="2"/>
        <v/>
      </c>
      <c r="BD32" s="191" t="str">
        <f t="shared" si="3"/>
        <v/>
      </c>
      <c r="BE32" s="193"/>
      <c r="BF32" s="193"/>
      <c r="BG32" s="193"/>
      <c r="BH32" s="193"/>
      <c r="BI32" s="193"/>
      <c r="BJ32" s="193"/>
      <c r="BK32" s="193"/>
    </row>
    <row r="33" spans="1:63" s="4" customFormat="1" ht="15.75" customHeight="1">
      <c r="A33" s="3">
        <v>24</v>
      </c>
      <c r="B33" s="46" t="str">
        <f>IF(นักเรียน!B29="","",นักเรียน!B29)</f>
        <v/>
      </c>
      <c r="C33" s="47" t="str">
        <f>IF(นักเรียน!C29="","",นักเรียน!C29)</f>
        <v/>
      </c>
      <c r="D33" s="187" t="str">
        <f>IF(กรอกคะแนนประเมิน!D33="","",กรอกคะแนนประเมิน!D33)</f>
        <v/>
      </c>
      <c r="E33" s="188" t="str">
        <f>IF(กรอกคะแนนประเมิน!E33="","",กรอกคะแนนประเมิน!E33)</f>
        <v/>
      </c>
      <c r="F33" s="188" t="str">
        <f>IF(กรอกคะแนนประเมิน!F33="","",กรอกคะแนนประเมิน!F33)</f>
        <v/>
      </c>
      <c r="G33" s="188" t="str">
        <f>IF(กรอกคะแนนประเมิน!G33="","",กรอกคะแนนประเมิน!G33)</f>
        <v/>
      </c>
      <c r="H33" s="188" t="str">
        <f>IF(กรอกคะแนนประเมิน!H33="","",กรอกคะแนนประเมิน!H33)</f>
        <v/>
      </c>
      <c r="I33" s="188" t="str">
        <f>IF(กรอกคะแนนประเมิน!I33="","",กรอกคะแนนประเมิน!I33)</f>
        <v/>
      </c>
      <c r="J33" s="188" t="str">
        <f>IF(กรอกคะแนนประเมิน!J33="","",กรอกคะแนนประเมิน!J33)</f>
        <v/>
      </c>
      <c r="K33" s="188" t="str">
        <f>IF(กรอกคะแนนประเมิน!K33="","",กรอกคะแนนประเมิน!K33)</f>
        <v/>
      </c>
      <c r="L33" s="188" t="str">
        <f>IF(กรอกคะแนนประเมิน!L33="","",กรอกคะแนนประเมิน!L33)</f>
        <v/>
      </c>
      <c r="M33" s="188" t="str">
        <f>IF(กรอกคะแนนประเมิน!M33="","",กรอกคะแนนประเมิน!M33)</f>
        <v/>
      </c>
      <c r="N33" s="188" t="str">
        <f>IF(กรอกคะแนนประเมิน!N33="","",กรอกคะแนนประเมิน!N33)</f>
        <v/>
      </c>
      <c r="O33" s="188" t="str">
        <f>IF(กรอกคะแนนประเมิน!O33="","",กรอกคะแนนประเมิน!O33)</f>
        <v/>
      </c>
      <c r="P33" s="188" t="str">
        <f>IF(กรอกคะแนนประเมิน!P33="","",กรอกคะแนนประเมิน!P33)</f>
        <v/>
      </c>
      <c r="Q33" s="188" t="str">
        <f>IF(กรอกคะแนนประเมิน!Q33="","",กรอกคะแนนประเมิน!Q33)</f>
        <v/>
      </c>
      <c r="R33" s="188" t="str">
        <f>IF(กรอกคะแนนประเมิน!R33="","",กรอกคะแนนประเมิน!R33)</f>
        <v/>
      </c>
      <c r="S33" s="188" t="str">
        <f>IF(กรอกคะแนนประเมิน!S33="","",กรอกคะแนนประเมิน!S33)</f>
        <v/>
      </c>
      <c r="T33" s="188" t="str">
        <f>IF(กรอกคะแนนประเมิน!T33="","",กรอกคะแนนประเมิน!T33)</f>
        <v/>
      </c>
      <c r="U33" s="188" t="str">
        <f>IF(กรอกคะแนนประเมิน!U33="","",กรอกคะแนนประเมิน!U33)</f>
        <v/>
      </c>
      <c r="V33" s="188" t="str">
        <f>IF(กรอกคะแนนประเมิน!V33="","",กรอกคะแนนประเมิน!V33)</f>
        <v/>
      </c>
      <c r="W33" s="188" t="str">
        <f>IF(กรอกคะแนนประเมิน!W33="","",กรอกคะแนนประเมิน!W33)</f>
        <v/>
      </c>
      <c r="X33" s="188" t="str">
        <f>IF(กรอกคะแนนประเมิน!X33="","",กรอกคะแนนประเมิน!X33)</f>
        <v/>
      </c>
      <c r="Y33" s="188" t="str">
        <f>IF(กรอกคะแนนประเมิน!Y33="","",กรอกคะแนนประเมิน!Y33)</f>
        <v/>
      </c>
      <c r="Z33" s="188" t="str">
        <f>IF(กรอกคะแนนประเมิน!Z33="","",กรอกคะแนนประเมิน!Z33)</f>
        <v/>
      </c>
      <c r="AA33" s="188" t="str">
        <f>IF(กรอกคะแนนประเมิน!AA33="","",กรอกคะแนนประเมิน!AA33)</f>
        <v/>
      </c>
      <c r="AB33" s="188" t="str">
        <f>IF(กรอกคะแนนประเมิน!AB33="","",กรอกคะแนนประเมิน!AB33)</f>
        <v/>
      </c>
      <c r="AC33" s="188" t="str">
        <f>IF(กรอกคะแนนประเมิน!AC33="","",กรอกคะแนนประเมิน!AC33)</f>
        <v/>
      </c>
      <c r="AD33" s="188" t="str">
        <f>IF(กรอกคะแนนประเมิน!AD33="","",กรอกคะแนนประเมิน!AD33)</f>
        <v/>
      </c>
      <c r="AE33" s="188" t="str">
        <f>IF(กรอกคะแนนประเมิน!AE33="","",กรอกคะแนนประเมิน!AE33)</f>
        <v/>
      </c>
      <c r="AF33" s="188" t="str">
        <f>IF(กรอกคะแนนประเมิน!AF33="","",กรอกคะแนนประเมิน!AF33)</f>
        <v/>
      </c>
      <c r="AG33" s="188" t="str">
        <f>IF(กรอกคะแนนประเมิน!AG33="","",กรอกคะแนนประเมิน!AG33)</f>
        <v/>
      </c>
      <c r="AH33" s="188" t="str">
        <f>IF(กรอกคะแนนประเมิน!AH33="","",กรอกคะแนนประเมิน!AH33)</f>
        <v/>
      </c>
      <c r="AI33" s="188" t="str">
        <f>IF(กรอกคะแนนประเมิน!AI33="","",กรอกคะแนนประเมิน!AI33)</f>
        <v/>
      </c>
      <c r="AJ33" s="188" t="str">
        <f>IF(กรอกคะแนนประเมิน!AJ33="","",กรอกคะแนนประเมิน!AJ33)</f>
        <v/>
      </c>
      <c r="AK33" s="188" t="str">
        <f>IF(กรอกคะแนนประเมิน!AK33="","",กรอกคะแนนประเมิน!AK33)</f>
        <v/>
      </c>
      <c r="AL33" s="188" t="str">
        <f>IF(กรอกคะแนนประเมิน!AL33="","",กรอกคะแนนประเมิน!AL33)</f>
        <v/>
      </c>
      <c r="AM33" s="188" t="str">
        <f>IF(กรอกคะแนนประเมิน!AM33="","",กรอกคะแนนประเมิน!AM33)</f>
        <v/>
      </c>
      <c r="AN33" s="188" t="str">
        <f>IF(กรอกคะแนนประเมิน!AN33="","",กรอกคะแนนประเมิน!AN33)</f>
        <v/>
      </c>
      <c r="AO33" s="188" t="str">
        <f>IF(กรอกคะแนนประเมิน!AO33="","",กรอกคะแนนประเมิน!AO33)</f>
        <v/>
      </c>
      <c r="AP33" s="188" t="str">
        <f>IF(กรอกคะแนนประเมิน!AP33="","",กรอกคะแนนประเมิน!AP33)</f>
        <v/>
      </c>
      <c r="AQ33" s="188" t="str">
        <f>IF(กรอกคะแนนประเมิน!AQ33="","",กรอกคะแนนประเมิน!AQ33)</f>
        <v/>
      </c>
      <c r="AR33" s="188" t="str">
        <f>IF(กรอกคะแนนประเมิน!AR33="","",กรอกคะแนนประเมิน!AR33)</f>
        <v/>
      </c>
      <c r="AS33" s="188" t="str">
        <f>IF(กรอกคะแนนประเมิน!AS33="","",กรอกคะแนนประเมิน!AS33)</f>
        <v/>
      </c>
      <c r="AT33" s="188" t="str">
        <f>IF(กรอกคะแนนประเมิน!AT33="","",กรอกคะแนนประเมิน!AT33)</f>
        <v/>
      </c>
      <c r="AU33" s="188" t="str">
        <f>IF(กรอกคะแนนประเมิน!AU33="","",กรอกคะแนนประเมิน!AU33)</f>
        <v/>
      </c>
      <c r="AV33" s="188" t="str">
        <f>IF(กรอกคะแนนประเมิน!AV33="","",กรอกคะแนนประเมิน!AV33)</f>
        <v/>
      </c>
      <c r="AW33" s="188" t="str">
        <f>IF(กรอกคะแนนประเมิน!AW33="","",กรอกคะแนนประเมิน!AW33)</f>
        <v/>
      </c>
      <c r="AX33" s="188" t="str">
        <f>IF(กรอกคะแนนประเมิน!AX33="","",กรอกคะแนนประเมิน!AX33)</f>
        <v/>
      </c>
      <c r="AY33" s="188" t="str">
        <f>IF(กรอกคะแนนประเมิน!AY33="","",กรอกคะแนนประเมิน!AY33)</f>
        <v/>
      </c>
      <c r="AZ33" s="188" t="str">
        <f>IF(กรอกคะแนนประเมิน!AZ33="","",กรอกคะแนนประเมิน!AZ33)</f>
        <v/>
      </c>
      <c r="BA33" s="189" t="str">
        <f t="shared" si="0"/>
        <v/>
      </c>
      <c r="BB33" s="190" t="str">
        <f t="shared" si="1"/>
        <v/>
      </c>
      <c r="BC33" s="196" t="str">
        <f t="shared" si="2"/>
        <v/>
      </c>
      <c r="BD33" s="191" t="str">
        <f t="shared" si="3"/>
        <v/>
      </c>
      <c r="BE33" s="193"/>
      <c r="BF33" s="193"/>
      <c r="BG33" s="193"/>
      <c r="BH33" s="193"/>
      <c r="BI33" s="193"/>
      <c r="BJ33" s="193"/>
      <c r="BK33" s="193"/>
    </row>
    <row r="34" spans="1:63" s="4" customFormat="1" ht="15.75" customHeight="1">
      <c r="A34" s="3">
        <v>25</v>
      </c>
      <c r="B34" s="46" t="str">
        <f>IF(นักเรียน!B30="","",นักเรียน!B30)</f>
        <v/>
      </c>
      <c r="C34" s="47" t="str">
        <f>IF(นักเรียน!C30="","",นักเรียน!C30)</f>
        <v/>
      </c>
      <c r="D34" s="187" t="str">
        <f>IF(กรอกคะแนนประเมิน!D34="","",กรอกคะแนนประเมิน!D34)</f>
        <v/>
      </c>
      <c r="E34" s="188" t="str">
        <f>IF(กรอกคะแนนประเมิน!E34="","",กรอกคะแนนประเมิน!E34)</f>
        <v/>
      </c>
      <c r="F34" s="188" t="str">
        <f>IF(กรอกคะแนนประเมิน!F34="","",กรอกคะแนนประเมิน!F34)</f>
        <v/>
      </c>
      <c r="G34" s="188" t="str">
        <f>IF(กรอกคะแนนประเมิน!G34="","",กรอกคะแนนประเมิน!G34)</f>
        <v/>
      </c>
      <c r="H34" s="188" t="str">
        <f>IF(กรอกคะแนนประเมิน!H34="","",กรอกคะแนนประเมิน!H34)</f>
        <v/>
      </c>
      <c r="I34" s="188" t="str">
        <f>IF(กรอกคะแนนประเมิน!I34="","",กรอกคะแนนประเมิน!I34)</f>
        <v/>
      </c>
      <c r="J34" s="188" t="str">
        <f>IF(กรอกคะแนนประเมิน!J34="","",กรอกคะแนนประเมิน!J34)</f>
        <v/>
      </c>
      <c r="K34" s="188" t="str">
        <f>IF(กรอกคะแนนประเมิน!K34="","",กรอกคะแนนประเมิน!K34)</f>
        <v/>
      </c>
      <c r="L34" s="188" t="str">
        <f>IF(กรอกคะแนนประเมิน!L34="","",กรอกคะแนนประเมิน!L34)</f>
        <v/>
      </c>
      <c r="M34" s="188" t="str">
        <f>IF(กรอกคะแนนประเมิน!M34="","",กรอกคะแนนประเมิน!M34)</f>
        <v/>
      </c>
      <c r="N34" s="188" t="str">
        <f>IF(กรอกคะแนนประเมิน!N34="","",กรอกคะแนนประเมิน!N34)</f>
        <v/>
      </c>
      <c r="O34" s="188" t="str">
        <f>IF(กรอกคะแนนประเมิน!O34="","",กรอกคะแนนประเมิน!O34)</f>
        <v/>
      </c>
      <c r="P34" s="188" t="str">
        <f>IF(กรอกคะแนนประเมิน!P34="","",กรอกคะแนนประเมิน!P34)</f>
        <v/>
      </c>
      <c r="Q34" s="188" t="str">
        <f>IF(กรอกคะแนนประเมิน!Q34="","",กรอกคะแนนประเมิน!Q34)</f>
        <v/>
      </c>
      <c r="R34" s="188" t="str">
        <f>IF(กรอกคะแนนประเมิน!R34="","",กรอกคะแนนประเมิน!R34)</f>
        <v/>
      </c>
      <c r="S34" s="188" t="str">
        <f>IF(กรอกคะแนนประเมิน!S34="","",กรอกคะแนนประเมิน!S34)</f>
        <v/>
      </c>
      <c r="T34" s="188" t="str">
        <f>IF(กรอกคะแนนประเมิน!T34="","",กรอกคะแนนประเมิน!T34)</f>
        <v/>
      </c>
      <c r="U34" s="188" t="str">
        <f>IF(กรอกคะแนนประเมิน!U34="","",กรอกคะแนนประเมิน!U34)</f>
        <v/>
      </c>
      <c r="V34" s="188" t="str">
        <f>IF(กรอกคะแนนประเมิน!V34="","",กรอกคะแนนประเมิน!V34)</f>
        <v/>
      </c>
      <c r="W34" s="188" t="str">
        <f>IF(กรอกคะแนนประเมิน!W34="","",กรอกคะแนนประเมิน!W34)</f>
        <v/>
      </c>
      <c r="X34" s="188" t="str">
        <f>IF(กรอกคะแนนประเมิน!X34="","",กรอกคะแนนประเมิน!X34)</f>
        <v/>
      </c>
      <c r="Y34" s="188" t="str">
        <f>IF(กรอกคะแนนประเมิน!Y34="","",กรอกคะแนนประเมิน!Y34)</f>
        <v/>
      </c>
      <c r="Z34" s="188" t="str">
        <f>IF(กรอกคะแนนประเมิน!Z34="","",กรอกคะแนนประเมิน!Z34)</f>
        <v/>
      </c>
      <c r="AA34" s="188" t="str">
        <f>IF(กรอกคะแนนประเมิน!AA34="","",กรอกคะแนนประเมิน!AA34)</f>
        <v/>
      </c>
      <c r="AB34" s="188" t="str">
        <f>IF(กรอกคะแนนประเมิน!AB34="","",กรอกคะแนนประเมิน!AB34)</f>
        <v/>
      </c>
      <c r="AC34" s="188" t="str">
        <f>IF(กรอกคะแนนประเมิน!AC34="","",กรอกคะแนนประเมิน!AC34)</f>
        <v/>
      </c>
      <c r="AD34" s="188" t="str">
        <f>IF(กรอกคะแนนประเมิน!AD34="","",กรอกคะแนนประเมิน!AD34)</f>
        <v/>
      </c>
      <c r="AE34" s="188" t="str">
        <f>IF(กรอกคะแนนประเมิน!AE34="","",กรอกคะแนนประเมิน!AE34)</f>
        <v/>
      </c>
      <c r="AF34" s="188" t="str">
        <f>IF(กรอกคะแนนประเมิน!AF34="","",กรอกคะแนนประเมิน!AF34)</f>
        <v/>
      </c>
      <c r="AG34" s="188" t="str">
        <f>IF(กรอกคะแนนประเมิน!AG34="","",กรอกคะแนนประเมิน!AG34)</f>
        <v/>
      </c>
      <c r="AH34" s="188" t="str">
        <f>IF(กรอกคะแนนประเมิน!AH34="","",กรอกคะแนนประเมิน!AH34)</f>
        <v/>
      </c>
      <c r="AI34" s="188" t="str">
        <f>IF(กรอกคะแนนประเมิน!AI34="","",กรอกคะแนนประเมิน!AI34)</f>
        <v/>
      </c>
      <c r="AJ34" s="188" t="str">
        <f>IF(กรอกคะแนนประเมิน!AJ34="","",กรอกคะแนนประเมิน!AJ34)</f>
        <v/>
      </c>
      <c r="AK34" s="188" t="str">
        <f>IF(กรอกคะแนนประเมิน!AK34="","",กรอกคะแนนประเมิน!AK34)</f>
        <v/>
      </c>
      <c r="AL34" s="188" t="str">
        <f>IF(กรอกคะแนนประเมิน!AL34="","",กรอกคะแนนประเมิน!AL34)</f>
        <v/>
      </c>
      <c r="AM34" s="188" t="str">
        <f>IF(กรอกคะแนนประเมิน!AM34="","",กรอกคะแนนประเมิน!AM34)</f>
        <v/>
      </c>
      <c r="AN34" s="188" t="str">
        <f>IF(กรอกคะแนนประเมิน!AN34="","",กรอกคะแนนประเมิน!AN34)</f>
        <v/>
      </c>
      <c r="AO34" s="188" t="str">
        <f>IF(กรอกคะแนนประเมิน!AO34="","",กรอกคะแนนประเมิน!AO34)</f>
        <v/>
      </c>
      <c r="AP34" s="188" t="str">
        <f>IF(กรอกคะแนนประเมิน!AP34="","",กรอกคะแนนประเมิน!AP34)</f>
        <v/>
      </c>
      <c r="AQ34" s="188" t="str">
        <f>IF(กรอกคะแนนประเมิน!AQ34="","",กรอกคะแนนประเมิน!AQ34)</f>
        <v/>
      </c>
      <c r="AR34" s="188" t="str">
        <f>IF(กรอกคะแนนประเมิน!AR34="","",กรอกคะแนนประเมิน!AR34)</f>
        <v/>
      </c>
      <c r="AS34" s="188" t="str">
        <f>IF(กรอกคะแนนประเมิน!AS34="","",กรอกคะแนนประเมิน!AS34)</f>
        <v/>
      </c>
      <c r="AT34" s="188" t="str">
        <f>IF(กรอกคะแนนประเมิน!AT34="","",กรอกคะแนนประเมิน!AT34)</f>
        <v/>
      </c>
      <c r="AU34" s="188" t="str">
        <f>IF(กรอกคะแนนประเมิน!AU34="","",กรอกคะแนนประเมิน!AU34)</f>
        <v/>
      </c>
      <c r="AV34" s="188" t="str">
        <f>IF(กรอกคะแนนประเมิน!AV34="","",กรอกคะแนนประเมิน!AV34)</f>
        <v/>
      </c>
      <c r="AW34" s="188" t="str">
        <f>IF(กรอกคะแนนประเมิน!AW34="","",กรอกคะแนนประเมิน!AW34)</f>
        <v/>
      </c>
      <c r="AX34" s="188" t="str">
        <f>IF(กรอกคะแนนประเมิน!AX34="","",กรอกคะแนนประเมิน!AX34)</f>
        <v/>
      </c>
      <c r="AY34" s="188" t="str">
        <f>IF(กรอกคะแนนประเมิน!AY34="","",กรอกคะแนนประเมิน!AY34)</f>
        <v/>
      </c>
      <c r="AZ34" s="188" t="str">
        <f>IF(กรอกคะแนนประเมิน!AZ34="","",กรอกคะแนนประเมิน!AZ34)</f>
        <v/>
      </c>
      <c r="BA34" s="189" t="str">
        <f t="shared" si="0"/>
        <v/>
      </c>
      <c r="BB34" s="190" t="str">
        <f t="shared" si="1"/>
        <v/>
      </c>
      <c r="BC34" s="196" t="str">
        <f t="shared" si="2"/>
        <v/>
      </c>
      <c r="BD34" s="191" t="str">
        <f t="shared" si="3"/>
        <v/>
      </c>
      <c r="BE34" s="193"/>
      <c r="BF34" s="193"/>
      <c r="BG34" s="193"/>
      <c r="BH34" s="193"/>
      <c r="BI34" s="193"/>
      <c r="BJ34" s="193"/>
      <c r="BK34" s="193"/>
    </row>
    <row r="35" spans="1:63" s="4" customFormat="1" ht="15.75" customHeight="1">
      <c r="A35" s="3">
        <v>26</v>
      </c>
      <c r="B35" s="46" t="str">
        <f>IF(นักเรียน!B31="","",นักเรียน!B31)</f>
        <v/>
      </c>
      <c r="C35" s="47" t="str">
        <f>IF(นักเรียน!C31="","",นักเรียน!C31)</f>
        <v/>
      </c>
      <c r="D35" s="187" t="str">
        <f>IF(กรอกคะแนนประเมิน!D35="","",กรอกคะแนนประเมิน!D35)</f>
        <v/>
      </c>
      <c r="E35" s="188" t="str">
        <f>IF(กรอกคะแนนประเมิน!E35="","",กรอกคะแนนประเมิน!E35)</f>
        <v/>
      </c>
      <c r="F35" s="188" t="str">
        <f>IF(กรอกคะแนนประเมิน!F35="","",กรอกคะแนนประเมิน!F35)</f>
        <v/>
      </c>
      <c r="G35" s="188" t="str">
        <f>IF(กรอกคะแนนประเมิน!G35="","",กรอกคะแนนประเมิน!G35)</f>
        <v/>
      </c>
      <c r="H35" s="188" t="str">
        <f>IF(กรอกคะแนนประเมิน!H35="","",กรอกคะแนนประเมิน!H35)</f>
        <v/>
      </c>
      <c r="I35" s="188" t="str">
        <f>IF(กรอกคะแนนประเมิน!I35="","",กรอกคะแนนประเมิน!I35)</f>
        <v/>
      </c>
      <c r="J35" s="188" t="str">
        <f>IF(กรอกคะแนนประเมิน!J35="","",กรอกคะแนนประเมิน!J35)</f>
        <v/>
      </c>
      <c r="K35" s="188" t="str">
        <f>IF(กรอกคะแนนประเมิน!K35="","",กรอกคะแนนประเมิน!K35)</f>
        <v/>
      </c>
      <c r="L35" s="188" t="str">
        <f>IF(กรอกคะแนนประเมิน!L35="","",กรอกคะแนนประเมิน!L35)</f>
        <v/>
      </c>
      <c r="M35" s="188" t="str">
        <f>IF(กรอกคะแนนประเมิน!M35="","",กรอกคะแนนประเมิน!M35)</f>
        <v/>
      </c>
      <c r="N35" s="188" t="str">
        <f>IF(กรอกคะแนนประเมิน!N35="","",กรอกคะแนนประเมิน!N35)</f>
        <v/>
      </c>
      <c r="O35" s="188" t="str">
        <f>IF(กรอกคะแนนประเมิน!O35="","",กรอกคะแนนประเมิน!O35)</f>
        <v/>
      </c>
      <c r="P35" s="188" t="str">
        <f>IF(กรอกคะแนนประเมิน!P35="","",กรอกคะแนนประเมิน!P35)</f>
        <v/>
      </c>
      <c r="Q35" s="188" t="str">
        <f>IF(กรอกคะแนนประเมิน!Q35="","",กรอกคะแนนประเมิน!Q35)</f>
        <v/>
      </c>
      <c r="R35" s="188" t="str">
        <f>IF(กรอกคะแนนประเมิน!R35="","",กรอกคะแนนประเมิน!R35)</f>
        <v/>
      </c>
      <c r="S35" s="188" t="str">
        <f>IF(กรอกคะแนนประเมิน!S35="","",กรอกคะแนนประเมิน!S35)</f>
        <v/>
      </c>
      <c r="T35" s="188" t="str">
        <f>IF(กรอกคะแนนประเมิน!T35="","",กรอกคะแนนประเมิน!T35)</f>
        <v/>
      </c>
      <c r="U35" s="188" t="str">
        <f>IF(กรอกคะแนนประเมิน!U35="","",กรอกคะแนนประเมิน!U35)</f>
        <v/>
      </c>
      <c r="V35" s="188" t="str">
        <f>IF(กรอกคะแนนประเมิน!V35="","",กรอกคะแนนประเมิน!V35)</f>
        <v/>
      </c>
      <c r="W35" s="188" t="str">
        <f>IF(กรอกคะแนนประเมิน!W35="","",กรอกคะแนนประเมิน!W35)</f>
        <v/>
      </c>
      <c r="X35" s="188" t="str">
        <f>IF(กรอกคะแนนประเมิน!X35="","",กรอกคะแนนประเมิน!X35)</f>
        <v/>
      </c>
      <c r="Y35" s="188" t="str">
        <f>IF(กรอกคะแนนประเมิน!Y35="","",กรอกคะแนนประเมิน!Y35)</f>
        <v/>
      </c>
      <c r="Z35" s="188" t="str">
        <f>IF(กรอกคะแนนประเมิน!Z35="","",กรอกคะแนนประเมิน!Z35)</f>
        <v/>
      </c>
      <c r="AA35" s="188" t="str">
        <f>IF(กรอกคะแนนประเมิน!AA35="","",กรอกคะแนนประเมิน!AA35)</f>
        <v/>
      </c>
      <c r="AB35" s="188" t="str">
        <f>IF(กรอกคะแนนประเมิน!AB35="","",กรอกคะแนนประเมิน!AB35)</f>
        <v/>
      </c>
      <c r="AC35" s="188" t="str">
        <f>IF(กรอกคะแนนประเมิน!AC35="","",กรอกคะแนนประเมิน!AC35)</f>
        <v/>
      </c>
      <c r="AD35" s="188" t="str">
        <f>IF(กรอกคะแนนประเมิน!AD35="","",กรอกคะแนนประเมิน!AD35)</f>
        <v/>
      </c>
      <c r="AE35" s="188" t="str">
        <f>IF(กรอกคะแนนประเมิน!AE35="","",กรอกคะแนนประเมิน!AE35)</f>
        <v/>
      </c>
      <c r="AF35" s="188" t="str">
        <f>IF(กรอกคะแนนประเมิน!AF35="","",กรอกคะแนนประเมิน!AF35)</f>
        <v/>
      </c>
      <c r="AG35" s="188" t="str">
        <f>IF(กรอกคะแนนประเมิน!AG35="","",กรอกคะแนนประเมิน!AG35)</f>
        <v/>
      </c>
      <c r="AH35" s="188" t="str">
        <f>IF(กรอกคะแนนประเมิน!AH35="","",กรอกคะแนนประเมิน!AH35)</f>
        <v/>
      </c>
      <c r="AI35" s="188" t="str">
        <f>IF(กรอกคะแนนประเมิน!AI35="","",กรอกคะแนนประเมิน!AI35)</f>
        <v/>
      </c>
      <c r="AJ35" s="188" t="str">
        <f>IF(กรอกคะแนนประเมิน!AJ35="","",กรอกคะแนนประเมิน!AJ35)</f>
        <v/>
      </c>
      <c r="AK35" s="188" t="str">
        <f>IF(กรอกคะแนนประเมิน!AK35="","",กรอกคะแนนประเมิน!AK35)</f>
        <v/>
      </c>
      <c r="AL35" s="188" t="str">
        <f>IF(กรอกคะแนนประเมิน!AL35="","",กรอกคะแนนประเมิน!AL35)</f>
        <v/>
      </c>
      <c r="AM35" s="188" t="str">
        <f>IF(กรอกคะแนนประเมิน!AM35="","",กรอกคะแนนประเมิน!AM35)</f>
        <v/>
      </c>
      <c r="AN35" s="188" t="str">
        <f>IF(กรอกคะแนนประเมิน!AN35="","",กรอกคะแนนประเมิน!AN35)</f>
        <v/>
      </c>
      <c r="AO35" s="188" t="str">
        <f>IF(กรอกคะแนนประเมิน!AO35="","",กรอกคะแนนประเมิน!AO35)</f>
        <v/>
      </c>
      <c r="AP35" s="188" t="str">
        <f>IF(กรอกคะแนนประเมิน!AP35="","",กรอกคะแนนประเมิน!AP35)</f>
        <v/>
      </c>
      <c r="AQ35" s="188" t="str">
        <f>IF(กรอกคะแนนประเมิน!AQ35="","",กรอกคะแนนประเมิน!AQ35)</f>
        <v/>
      </c>
      <c r="AR35" s="188" t="str">
        <f>IF(กรอกคะแนนประเมิน!AR35="","",กรอกคะแนนประเมิน!AR35)</f>
        <v/>
      </c>
      <c r="AS35" s="188" t="str">
        <f>IF(กรอกคะแนนประเมิน!AS35="","",กรอกคะแนนประเมิน!AS35)</f>
        <v/>
      </c>
      <c r="AT35" s="188" t="str">
        <f>IF(กรอกคะแนนประเมิน!AT35="","",กรอกคะแนนประเมิน!AT35)</f>
        <v/>
      </c>
      <c r="AU35" s="188" t="str">
        <f>IF(กรอกคะแนนประเมิน!AU35="","",กรอกคะแนนประเมิน!AU35)</f>
        <v/>
      </c>
      <c r="AV35" s="188" t="str">
        <f>IF(กรอกคะแนนประเมิน!AV35="","",กรอกคะแนนประเมิน!AV35)</f>
        <v/>
      </c>
      <c r="AW35" s="188" t="str">
        <f>IF(กรอกคะแนนประเมิน!AW35="","",กรอกคะแนนประเมิน!AW35)</f>
        <v/>
      </c>
      <c r="AX35" s="188" t="str">
        <f>IF(กรอกคะแนนประเมิน!AX35="","",กรอกคะแนนประเมิน!AX35)</f>
        <v/>
      </c>
      <c r="AY35" s="188" t="str">
        <f>IF(กรอกคะแนนประเมิน!AY35="","",กรอกคะแนนประเมิน!AY35)</f>
        <v/>
      </c>
      <c r="AZ35" s="188" t="str">
        <f>IF(กรอกคะแนนประเมิน!AZ35="","",กรอกคะแนนประเมิน!AZ35)</f>
        <v/>
      </c>
      <c r="BA35" s="189" t="str">
        <f t="shared" si="0"/>
        <v/>
      </c>
      <c r="BB35" s="190" t="str">
        <f t="shared" si="1"/>
        <v/>
      </c>
      <c r="BC35" s="196" t="str">
        <f t="shared" si="2"/>
        <v/>
      </c>
      <c r="BD35" s="191" t="str">
        <f t="shared" si="3"/>
        <v/>
      </c>
      <c r="BE35" s="193"/>
      <c r="BF35" s="193"/>
      <c r="BG35" s="193"/>
      <c r="BH35" s="193"/>
      <c r="BI35" s="193"/>
      <c r="BJ35" s="193"/>
      <c r="BK35" s="193"/>
    </row>
    <row r="36" spans="1:63" s="4" customFormat="1" ht="15.75" customHeight="1">
      <c r="A36" s="3">
        <v>27</v>
      </c>
      <c r="B36" s="46" t="str">
        <f>IF(นักเรียน!B32="","",นักเรียน!B32)</f>
        <v/>
      </c>
      <c r="C36" s="47" t="str">
        <f>IF(นักเรียน!C32="","",นักเรียน!C32)</f>
        <v/>
      </c>
      <c r="D36" s="187" t="str">
        <f>IF(กรอกคะแนนประเมิน!D36="","",กรอกคะแนนประเมิน!D36)</f>
        <v/>
      </c>
      <c r="E36" s="188" t="str">
        <f>IF(กรอกคะแนนประเมิน!E36="","",กรอกคะแนนประเมิน!E36)</f>
        <v/>
      </c>
      <c r="F36" s="188" t="str">
        <f>IF(กรอกคะแนนประเมิน!F36="","",กรอกคะแนนประเมิน!F36)</f>
        <v/>
      </c>
      <c r="G36" s="188" t="str">
        <f>IF(กรอกคะแนนประเมิน!G36="","",กรอกคะแนนประเมิน!G36)</f>
        <v/>
      </c>
      <c r="H36" s="188" t="str">
        <f>IF(กรอกคะแนนประเมิน!H36="","",กรอกคะแนนประเมิน!H36)</f>
        <v/>
      </c>
      <c r="I36" s="188" t="str">
        <f>IF(กรอกคะแนนประเมิน!I36="","",กรอกคะแนนประเมิน!I36)</f>
        <v/>
      </c>
      <c r="J36" s="188" t="str">
        <f>IF(กรอกคะแนนประเมิน!J36="","",กรอกคะแนนประเมิน!J36)</f>
        <v/>
      </c>
      <c r="K36" s="188" t="str">
        <f>IF(กรอกคะแนนประเมิน!K36="","",กรอกคะแนนประเมิน!K36)</f>
        <v/>
      </c>
      <c r="L36" s="188" t="str">
        <f>IF(กรอกคะแนนประเมิน!L36="","",กรอกคะแนนประเมิน!L36)</f>
        <v/>
      </c>
      <c r="M36" s="188" t="str">
        <f>IF(กรอกคะแนนประเมิน!M36="","",กรอกคะแนนประเมิน!M36)</f>
        <v/>
      </c>
      <c r="N36" s="188" t="str">
        <f>IF(กรอกคะแนนประเมิน!N36="","",กรอกคะแนนประเมิน!N36)</f>
        <v/>
      </c>
      <c r="O36" s="188" t="str">
        <f>IF(กรอกคะแนนประเมิน!O36="","",กรอกคะแนนประเมิน!O36)</f>
        <v/>
      </c>
      <c r="P36" s="188" t="str">
        <f>IF(กรอกคะแนนประเมิน!P36="","",กรอกคะแนนประเมิน!P36)</f>
        <v/>
      </c>
      <c r="Q36" s="188" t="str">
        <f>IF(กรอกคะแนนประเมิน!Q36="","",กรอกคะแนนประเมิน!Q36)</f>
        <v/>
      </c>
      <c r="R36" s="188" t="str">
        <f>IF(กรอกคะแนนประเมิน!R36="","",กรอกคะแนนประเมิน!R36)</f>
        <v/>
      </c>
      <c r="S36" s="188" t="str">
        <f>IF(กรอกคะแนนประเมิน!S36="","",กรอกคะแนนประเมิน!S36)</f>
        <v/>
      </c>
      <c r="T36" s="188" t="str">
        <f>IF(กรอกคะแนนประเมิน!T36="","",กรอกคะแนนประเมิน!T36)</f>
        <v/>
      </c>
      <c r="U36" s="188" t="str">
        <f>IF(กรอกคะแนนประเมิน!U36="","",กรอกคะแนนประเมิน!U36)</f>
        <v/>
      </c>
      <c r="V36" s="188" t="str">
        <f>IF(กรอกคะแนนประเมิน!V36="","",กรอกคะแนนประเมิน!V36)</f>
        <v/>
      </c>
      <c r="W36" s="188" t="str">
        <f>IF(กรอกคะแนนประเมิน!W36="","",กรอกคะแนนประเมิน!W36)</f>
        <v/>
      </c>
      <c r="X36" s="188" t="str">
        <f>IF(กรอกคะแนนประเมิน!X36="","",กรอกคะแนนประเมิน!X36)</f>
        <v/>
      </c>
      <c r="Y36" s="188" t="str">
        <f>IF(กรอกคะแนนประเมิน!Y36="","",กรอกคะแนนประเมิน!Y36)</f>
        <v/>
      </c>
      <c r="Z36" s="188" t="str">
        <f>IF(กรอกคะแนนประเมิน!Z36="","",กรอกคะแนนประเมิน!Z36)</f>
        <v/>
      </c>
      <c r="AA36" s="188" t="str">
        <f>IF(กรอกคะแนนประเมิน!AA36="","",กรอกคะแนนประเมิน!AA36)</f>
        <v/>
      </c>
      <c r="AB36" s="188" t="str">
        <f>IF(กรอกคะแนนประเมิน!AB36="","",กรอกคะแนนประเมิน!AB36)</f>
        <v/>
      </c>
      <c r="AC36" s="188" t="str">
        <f>IF(กรอกคะแนนประเมิน!AC36="","",กรอกคะแนนประเมิน!AC36)</f>
        <v/>
      </c>
      <c r="AD36" s="188" t="str">
        <f>IF(กรอกคะแนนประเมิน!AD36="","",กรอกคะแนนประเมิน!AD36)</f>
        <v/>
      </c>
      <c r="AE36" s="188" t="str">
        <f>IF(กรอกคะแนนประเมิน!AE36="","",กรอกคะแนนประเมิน!AE36)</f>
        <v/>
      </c>
      <c r="AF36" s="188" t="str">
        <f>IF(กรอกคะแนนประเมิน!AF36="","",กรอกคะแนนประเมิน!AF36)</f>
        <v/>
      </c>
      <c r="AG36" s="188" t="str">
        <f>IF(กรอกคะแนนประเมิน!AG36="","",กรอกคะแนนประเมิน!AG36)</f>
        <v/>
      </c>
      <c r="AH36" s="188" t="str">
        <f>IF(กรอกคะแนนประเมิน!AH36="","",กรอกคะแนนประเมิน!AH36)</f>
        <v/>
      </c>
      <c r="AI36" s="188" t="str">
        <f>IF(กรอกคะแนนประเมิน!AI36="","",กรอกคะแนนประเมิน!AI36)</f>
        <v/>
      </c>
      <c r="AJ36" s="188" t="str">
        <f>IF(กรอกคะแนนประเมิน!AJ36="","",กรอกคะแนนประเมิน!AJ36)</f>
        <v/>
      </c>
      <c r="AK36" s="188" t="str">
        <f>IF(กรอกคะแนนประเมิน!AK36="","",กรอกคะแนนประเมิน!AK36)</f>
        <v/>
      </c>
      <c r="AL36" s="188" t="str">
        <f>IF(กรอกคะแนนประเมิน!AL36="","",กรอกคะแนนประเมิน!AL36)</f>
        <v/>
      </c>
      <c r="AM36" s="188" t="str">
        <f>IF(กรอกคะแนนประเมิน!AM36="","",กรอกคะแนนประเมิน!AM36)</f>
        <v/>
      </c>
      <c r="AN36" s="188" t="str">
        <f>IF(กรอกคะแนนประเมิน!AN36="","",กรอกคะแนนประเมิน!AN36)</f>
        <v/>
      </c>
      <c r="AO36" s="188" t="str">
        <f>IF(กรอกคะแนนประเมิน!AO36="","",กรอกคะแนนประเมิน!AO36)</f>
        <v/>
      </c>
      <c r="AP36" s="188" t="str">
        <f>IF(กรอกคะแนนประเมิน!AP36="","",กรอกคะแนนประเมิน!AP36)</f>
        <v/>
      </c>
      <c r="AQ36" s="188" t="str">
        <f>IF(กรอกคะแนนประเมิน!AQ36="","",กรอกคะแนนประเมิน!AQ36)</f>
        <v/>
      </c>
      <c r="AR36" s="188" t="str">
        <f>IF(กรอกคะแนนประเมิน!AR36="","",กรอกคะแนนประเมิน!AR36)</f>
        <v/>
      </c>
      <c r="AS36" s="188" t="str">
        <f>IF(กรอกคะแนนประเมิน!AS36="","",กรอกคะแนนประเมิน!AS36)</f>
        <v/>
      </c>
      <c r="AT36" s="188" t="str">
        <f>IF(กรอกคะแนนประเมิน!AT36="","",กรอกคะแนนประเมิน!AT36)</f>
        <v/>
      </c>
      <c r="AU36" s="188" t="str">
        <f>IF(กรอกคะแนนประเมิน!AU36="","",กรอกคะแนนประเมิน!AU36)</f>
        <v/>
      </c>
      <c r="AV36" s="188" t="str">
        <f>IF(กรอกคะแนนประเมิน!AV36="","",กรอกคะแนนประเมิน!AV36)</f>
        <v/>
      </c>
      <c r="AW36" s="188" t="str">
        <f>IF(กรอกคะแนนประเมิน!AW36="","",กรอกคะแนนประเมิน!AW36)</f>
        <v/>
      </c>
      <c r="AX36" s="188" t="str">
        <f>IF(กรอกคะแนนประเมิน!AX36="","",กรอกคะแนนประเมิน!AX36)</f>
        <v/>
      </c>
      <c r="AY36" s="188" t="str">
        <f>IF(กรอกคะแนนประเมิน!AY36="","",กรอกคะแนนประเมิน!AY36)</f>
        <v/>
      </c>
      <c r="AZ36" s="188" t="str">
        <f>IF(กรอกคะแนนประเมิน!AZ36="","",กรอกคะแนนประเมิน!AZ36)</f>
        <v/>
      </c>
      <c r="BA36" s="189" t="str">
        <f t="shared" si="0"/>
        <v/>
      </c>
      <c r="BB36" s="190" t="str">
        <f t="shared" si="1"/>
        <v/>
      </c>
      <c r="BC36" s="196" t="str">
        <f t="shared" si="2"/>
        <v/>
      </c>
      <c r="BD36" s="191" t="str">
        <f t="shared" si="3"/>
        <v/>
      </c>
      <c r="BE36" s="193"/>
      <c r="BF36" s="193"/>
      <c r="BG36" s="193"/>
      <c r="BH36" s="193"/>
      <c r="BI36" s="193"/>
      <c r="BJ36" s="193"/>
      <c r="BK36" s="193"/>
    </row>
    <row r="37" spans="1:63" s="4" customFormat="1" ht="15.75" customHeight="1">
      <c r="A37" s="3">
        <v>28</v>
      </c>
      <c r="B37" s="46" t="str">
        <f>IF(นักเรียน!B33="","",นักเรียน!B33)</f>
        <v/>
      </c>
      <c r="C37" s="47" t="str">
        <f>IF(นักเรียน!C33="","",นักเรียน!C33)</f>
        <v/>
      </c>
      <c r="D37" s="187" t="str">
        <f>IF(กรอกคะแนนประเมิน!D37="","",กรอกคะแนนประเมิน!D37)</f>
        <v/>
      </c>
      <c r="E37" s="188" t="str">
        <f>IF(กรอกคะแนนประเมิน!E37="","",กรอกคะแนนประเมิน!E37)</f>
        <v/>
      </c>
      <c r="F37" s="188" t="str">
        <f>IF(กรอกคะแนนประเมิน!F37="","",กรอกคะแนนประเมิน!F37)</f>
        <v/>
      </c>
      <c r="G37" s="188" t="str">
        <f>IF(กรอกคะแนนประเมิน!G37="","",กรอกคะแนนประเมิน!G37)</f>
        <v/>
      </c>
      <c r="H37" s="188" t="str">
        <f>IF(กรอกคะแนนประเมิน!H37="","",กรอกคะแนนประเมิน!H37)</f>
        <v/>
      </c>
      <c r="I37" s="188" t="str">
        <f>IF(กรอกคะแนนประเมิน!I37="","",กรอกคะแนนประเมิน!I37)</f>
        <v/>
      </c>
      <c r="J37" s="188" t="str">
        <f>IF(กรอกคะแนนประเมิน!J37="","",กรอกคะแนนประเมิน!J37)</f>
        <v/>
      </c>
      <c r="K37" s="188" t="str">
        <f>IF(กรอกคะแนนประเมิน!K37="","",กรอกคะแนนประเมิน!K37)</f>
        <v/>
      </c>
      <c r="L37" s="188" t="str">
        <f>IF(กรอกคะแนนประเมิน!L37="","",กรอกคะแนนประเมิน!L37)</f>
        <v/>
      </c>
      <c r="M37" s="188" t="str">
        <f>IF(กรอกคะแนนประเมิน!M37="","",กรอกคะแนนประเมิน!M37)</f>
        <v/>
      </c>
      <c r="N37" s="188" t="str">
        <f>IF(กรอกคะแนนประเมิน!N37="","",กรอกคะแนนประเมิน!N37)</f>
        <v/>
      </c>
      <c r="O37" s="188" t="str">
        <f>IF(กรอกคะแนนประเมิน!O37="","",กรอกคะแนนประเมิน!O37)</f>
        <v/>
      </c>
      <c r="P37" s="188" t="str">
        <f>IF(กรอกคะแนนประเมิน!P37="","",กรอกคะแนนประเมิน!P37)</f>
        <v/>
      </c>
      <c r="Q37" s="188" t="str">
        <f>IF(กรอกคะแนนประเมิน!Q37="","",กรอกคะแนนประเมิน!Q37)</f>
        <v/>
      </c>
      <c r="R37" s="188" t="str">
        <f>IF(กรอกคะแนนประเมิน!R37="","",กรอกคะแนนประเมิน!R37)</f>
        <v/>
      </c>
      <c r="S37" s="188" t="str">
        <f>IF(กรอกคะแนนประเมิน!S37="","",กรอกคะแนนประเมิน!S37)</f>
        <v/>
      </c>
      <c r="T37" s="188" t="str">
        <f>IF(กรอกคะแนนประเมิน!T37="","",กรอกคะแนนประเมิน!T37)</f>
        <v/>
      </c>
      <c r="U37" s="188" t="str">
        <f>IF(กรอกคะแนนประเมิน!U37="","",กรอกคะแนนประเมิน!U37)</f>
        <v/>
      </c>
      <c r="V37" s="188" t="str">
        <f>IF(กรอกคะแนนประเมิน!V37="","",กรอกคะแนนประเมิน!V37)</f>
        <v/>
      </c>
      <c r="W37" s="188" t="str">
        <f>IF(กรอกคะแนนประเมิน!W37="","",กรอกคะแนนประเมิน!W37)</f>
        <v/>
      </c>
      <c r="X37" s="188" t="str">
        <f>IF(กรอกคะแนนประเมิน!X37="","",กรอกคะแนนประเมิน!X37)</f>
        <v/>
      </c>
      <c r="Y37" s="188" t="str">
        <f>IF(กรอกคะแนนประเมิน!Y37="","",กรอกคะแนนประเมิน!Y37)</f>
        <v/>
      </c>
      <c r="Z37" s="188" t="str">
        <f>IF(กรอกคะแนนประเมิน!Z37="","",กรอกคะแนนประเมิน!Z37)</f>
        <v/>
      </c>
      <c r="AA37" s="188" t="str">
        <f>IF(กรอกคะแนนประเมิน!AA37="","",กรอกคะแนนประเมิน!AA37)</f>
        <v/>
      </c>
      <c r="AB37" s="188" t="str">
        <f>IF(กรอกคะแนนประเมิน!AB37="","",กรอกคะแนนประเมิน!AB37)</f>
        <v/>
      </c>
      <c r="AC37" s="188" t="str">
        <f>IF(กรอกคะแนนประเมิน!AC37="","",กรอกคะแนนประเมิน!AC37)</f>
        <v/>
      </c>
      <c r="AD37" s="188" t="str">
        <f>IF(กรอกคะแนนประเมิน!AD37="","",กรอกคะแนนประเมิน!AD37)</f>
        <v/>
      </c>
      <c r="AE37" s="188" t="str">
        <f>IF(กรอกคะแนนประเมิน!AE37="","",กรอกคะแนนประเมิน!AE37)</f>
        <v/>
      </c>
      <c r="AF37" s="188" t="str">
        <f>IF(กรอกคะแนนประเมิน!AF37="","",กรอกคะแนนประเมิน!AF37)</f>
        <v/>
      </c>
      <c r="AG37" s="188" t="str">
        <f>IF(กรอกคะแนนประเมิน!AG37="","",กรอกคะแนนประเมิน!AG37)</f>
        <v/>
      </c>
      <c r="AH37" s="188" t="str">
        <f>IF(กรอกคะแนนประเมิน!AH37="","",กรอกคะแนนประเมิน!AH37)</f>
        <v/>
      </c>
      <c r="AI37" s="188" t="str">
        <f>IF(กรอกคะแนนประเมิน!AI37="","",กรอกคะแนนประเมิน!AI37)</f>
        <v/>
      </c>
      <c r="AJ37" s="188" t="str">
        <f>IF(กรอกคะแนนประเมิน!AJ37="","",กรอกคะแนนประเมิน!AJ37)</f>
        <v/>
      </c>
      <c r="AK37" s="188" t="str">
        <f>IF(กรอกคะแนนประเมิน!AK37="","",กรอกคะแนนประเมิน!AK37)</f>
        <v/>
      </c>
      <c r="AL37" s="188" t="str">
        <f>IF(กรอกคะแนนประเมิน!AL37="","",กรอกคะแนนประเมิน!AL37)</f>
        <v/>
      </c>
      <c r="AM37" s="188" t="str">
        <f>IF(กรอกคะแนนประเมิน!AM37="","",กรอกคะแนนประเมิน!AM37)</f>
        <v/>
      </c>
      <c r="AN37" s="188" t="str">
        <f>IF(กรอกคะแนนประเมิน!AN37="","",กรอกคะแนนประเมิน!AN37)</f>
        <v/>
      </c>
      <c r="AO37" s="188" t="str">
        <f>IF(กรอกคะแนนประเมิน!AO37="","",กรอกคะแนนประเมิน!AO37)</f>
        <v/>
      </c>
      <c r="AP37" s="188" t="str">
        <f>IF(กรอกคะแนนประเมิน!AP37="","",กรอกคะแนนประเมิน!AP37)</f>
        <v/>
      </c>
      <c r="AQ37" s="188" t="str">
        <f>IF(กรอกคะแนนประเมิน!AQ37="","",กรอกคะแนนประเมิน!AQ37)</f>
        <v/>
      </c>
      <c r="AR37" s="188" t="str">
        <f>IF(กรอกคะแนนประเมิน!AR37="","",กรอกคะแนนประเมิน!AR37)</f>
        <v/>
      </c>
      <c r="AS37" s="188" t="str">
        <f>IF(กรอกคะแนนประเมิน!AS37="","",กรอกคะแนนประเมิน!AS37)</f>
        <v/>
      </c>
      <c r="AT37" s="188" t="str">
        <f>IF(กรอกคะแนนประเมิน!AT37="","",กรอกคะแนนประเมิน!AT37)</f>
        <v/>
      </c>
      <c r="AU37" s="188" t="str">
        <f>IF(กรอกคะแนนประเมิน!AU37="","",กรอกคะแนนประเมิน!AU37)</f>
        <v/>
      </c>
      <c r="AV37" s="188" t="str">
        <f>IF(กรอกคะแนนประเมิน!AV37="","",กรอกคะแนนประเมิน!AV37)</f>
        <v/>
      </c>
      <c r="AW37" s="188" t="str">
        <f>IF(กรอกคะแนนประเมิน!AW37="","",กรอกคะแนนประเมิน!AW37)</f>
        <v/>
      </c>
      <c r="AX37" s="188" t="str">
        <f>IF(กรอกคะแนนประเมิน!AX37="","",กรอกคะแนนประเมิน!AX37)</f>
        <v/>
      </c>
      <c r="AY37" s="188" t="str">
        <f>IF(กรอกคะแนนประเมิน!AY37="","",กรอกคะแนนประเมิน!AY37)</f>
        <v/>
      </c>
      <c r="AZ37" s="188" t="str">
        <f>IF(กรอกคะแนนประเมิน!AZ37="","",กรอกคะแนนประเมิน!AZ37)</f>
        <v/>
      </c>
      <c r="BA37" s="189" t="str">
        <f t="shared" si="0"/>
        <v/>
      </c>
      <c r="BB37" s="190" t="str">
        <f t="shared" si="1"/>
        <v/>
      </c>
      <c r="BC37" s="196" t="str">
        <f t="shared" si="2"/>
        <v/>
      </c>
      <c r="BD37" s="191" t="str">
        <f t="shared" si="3"/>
        <v/>
      </c>
      <c r="BE37" s="193"/>
      <c r="BF37" s="193"/>
      <c r="BG37" s="193"/>
      <c r="BH37" s="193"/>
      <c r="BI37" s="193"/>
      <c r="BJ37" s="193"/>
      <c r="BK37" s="193"/>
    </row>
    <row r="38" spans="1:63" s="4" customFormat="1" ht="15.75" customHeight="1">
      <c r="A38" s="3">
        <v>29</v>
      </c>
      <c r="B38" s="46" t="str">
        <f>IF(นักเรียน!B34="","",นักเรียน!B34)</f>
        <v/>
      </c>
      <c r="C38" s="47" t="str">
        <f>IF(นักเรียน!C34="","",นักเรียน!C34)</f>
        <v/>
      </c>
      <c r="D38" s="187" t="str">
        <f>IF(กรอกคะแนนประเมิน!D38="","",กรอกคะแนนประเมิน!D38)</f>
        <v/>
      </c>
      <c r="E38" s="188" t="str">
        <f>IF(กรอกคะแนนประเมิน!E38="","",กรอกคะแนนประเมิน!E38)</f>
        <v/>
      </c>
      <c r="F38" s="188" t="str">
        <f>IF(กรอกคะแนนประเมิน!F38="","",กรอกคะแนนประเมิน!F38)</f>
        <v/>
      </c>
      <c r="G38" s="188" t="str">
        <f>IF(กรอกคะแนนประเมิน!G38="","",กรอกคะแนนประเมิน!G38)</f>
        <v/>
      </c>
      <c r="H38" s="188" t="str">
        <f>IF(กรอกคะแนนประเมิน!H38="","",กรอกคะแนนประเมิน!H38)</f>
        <v/>
      </c>
      <c r="I38" s="188" t="str">
        <f>IF(กรอกคะแนนประเมิน!I38="","",กรอกคะแนนประเมิน!I38)</f>
        <v/>
      </c>
      <c r="J38" s="188" t="str">
        <f>IF(กรอกคะแนนประเมิน!J38="","",กรอกคะแนนประเมิน!J38)</f>
        <v/>
      </c>
      <c r="K38" s="188" t="str">
        <f>IF(กรอกคะแนนประเมิน!K38="","",กรอกคะแนนประเมิน!K38)</f>
        <v/>
      </c>
      <c r="L38" s="188" t="str">
        <f>IF(กรอกคะแนนประเมิน!L38="","",กรอกคะแนนประเมิน!L38)</f>
        <v/>
      </c>
      <c r="M38" s="188" t="str">
        <f>IF(กรอกคะแนนประเมิน!M38="","",กรอกคะแนนประเมิน!M38)</f>
        <v/>
      </c>
      <c r="N38" s="188" t="str">
        <f>IF(กรอกคะแนนประเมิน!N38="","",กรอกคะแนนประเมิน!N38)</f>
        <v/>
      </c>
      <c r="O38" s="188" t="str">
        <f>IF(กรอกคะแนนประเมิน!O38="","",กรอกคะแนนประเมิน!O38)</f>
        <v/>
      </c>
      <c r="P38" s="188" t="str">
        <f>IF(กรอกคะแนนประเมิน!P38="","",กรอกคะแนนประเมิน!P38)</f>
        <v/>
      </c>
      <c r="Q38" s="188" t="str">
        <f>IF(กรอกคะแนนประเมิน!Q38="","",กรอกคะแนนประเมิน!Q38)</f>
        <v/>
      </c>
      <c r="R38" s="188" t="str">
        <f>IF(กรอกคะแนนประเมิน!R38="","",กรอกคะแนนประเมิน!R38)</f>
        <v/>
      </c>
      <c r="S38" s="188" t="str">
        <f>IF(กรอกคะแนนประเมิน!S38="","",กรอกคะแนนประเมิน!S38)</f>
        <v/>
      </c>
      <c r="T38" s="188" t="str">
        <f>IF(กรอกคะแนนประเมิน!T38="","",กรอกคะแนนประเมิน!T38)</f>
        <v/>
      </c>
      <c r="U38" s="188" t="str">
        <f>IF(กรอกคะแนนประเมิน!U38="","",กรอกคะแนนประเมิน!U38)</f>
        <v/>
      </c>
      <c r="V38" s="188" t="str">
        <f>IF(กรอกคะแนนประเมิน!V38="","",กรอกคะแนนประเมิน!V38)</f>
        <v/>
      </c>
      <c r="W38" s="188" t="str">
        <f>IF(กรอกคะแนนประเมิน!W38="","",กรอกคะแนนประเมิน!W38)</f>
        <v/>
      </c>
      <c r="X38" s="188" t="str">
        <f>IF(กรอกคะแนนประเมิน!X38="","",กรอกคะแนนประเมิน!X38)</f>
        <v/>
      </c>
      <c r="Y38" s="188" t="str">
        <f>IF(กรอกคะแนนประเมิน!Y38="","",กรอกคะแนนประเมิน!Y38)</f>
        <v/>
      </c>
      <c r="Z38" s="188" t="str">
        <f>IF(กรอกคะแนนประเมิน!Z38="","",กรอกคะแนนประเมิน!Z38)</f>
        <v/>
      </c>
      <c r="AA38" s="188" t="str">
        <f>IF(กรอกคะแนนประเมิน!AA38="","",กรอกคะแนนประเมิน!AA38)</f>
        <v/>
      </c>
      <c r="AB38" s="188" t="str">
        <f>IF(กรอกคะแนนประเมิน!AB38="","",กรอกคะแนนประเมิน!AB38)</f>
        <v/>
      </c>
      <c r="AC38" s="188" t="str">
        <f>IF(กรอกคะแนนประเมิน!AC38="","",กรอกคะแนนประเมิน!AC38)</f>
        <v/>
      </c>
      <c r="AD38" s="188" t="str">
        <f>IF(กรอกคะแนนประเมิน!AD38="","",กรอกคะแนนประเมิน!AD38)</f>
        <v/>
      </c>
      <c r="AE38" s="188" t="str">
        <f>IF(กรอกคะแนนประเมิน!AE38="","",กรอกคะแนนประเมิน!AE38)</f>
        <v/>
      </c>
      <c r="AF38" s="188" t="str">
        <f>IF(กรอกคะแนนประเมิน!AF38="","",กรอกคะแนนประเมิน!AF38)</f>
        <v/>
      </c>
      <c r="AG38" s="188" t="str">
        <f>IF(กรอกคะแนนประเมิน!AG38="","",กรอกคะแนนประเมิน!AG38)</f>
        <v/>
      </c>
      <c r="AH38" s="188" t="str">
        <f>IF(กรอกคะแนนประเมิน!AH38="","",กรอกคะแนนประเมิน!AH38)</f>
        <v/>
      </c>
      <c r="AI38" s="188" t="str">
        <f>IF(กรอกคะแนนประเมิน!AI38="","",กรอกคะแนนประเมิน!AI38)</f>
        <v/>
      </c>
      <c r="AJ38" s="188" t="str">
        <f>IF(กรอกคะแนนประเมิน!AJ38="","",กรอกคะแนนประเมิน!AJ38)</f>
        <v/>
      </c>
      <c r="AK38" s="188" t="str">
        <f>IF(กรอกคะแนนประเมิน!AK38="","",กรอกคะแนนประเมิน!AK38)</f>
        <v/>
      </c>
      <c r="AL38" s="188" t="str">
        <f>IF(กรอกคะแนนประเมิน!AL38="","",กรอกคะแนนประเมิน!AL38)</f>
        <v/>
      </c>
      <c r="AM38" s="188" t="str">
        <f>IF(กรอกคะแนนประเมิน!AM38="","",กรอกคะแนนประเมิน!AM38)</f>
        <v/>
      </c>
      <c r="AN38" s="188" t="str">
        <f>IF(กรอกคะแนนประเมิน!AN38="","",กรอกคะแนนประเมิน!AN38)</f>
        <v/>
      </c>
      <c r="AO38" s="188" t="str">
        <f>IF(กรอกคะแนนประเมิน!AO38="","",กรอกคะแนนประเมิน!AO38)</f>
        <v/>
      </c>
      <c r="AP38" s="188" t="str">
        <f>IF(กรอกคะแนนประเมิน!AP38="","",กรอกคะแนนประเมิน!AP38)</f>
        <v/>
      </c>
      <c r="AQ38" s="188" t="str">
        <f>IF(กรอกคะแนนประเมิน!AQ38="","",กรอกคะแนนประเมิน!AQ38)</f>
        <v/>
      </c>
      <c r="AR38" s="188" t="str">
        <f>IF(กรอกคะแนนประเมิน!AR38="","",กรอกคะแนนประเมิน!AR38)</f>
        <v/>
      </c>
      <c r="AS38" s="188" t="str">
        <f>IF(กรอกคะแนนประเมิน!AS38="","",กรอกคะแนนประเมิน!AS38)</f>
        <v/>
      </c>
      <c r="AT38" s="188" t="str">
        <f>IF(กรอกคะแนนประเมิน!AT38="","",กรอกคะแนนประเมิน!AT38)</f>
        <v/>
      </c>
      <c r="AU38" s="188" t="str">
        <f>IF(กรอกคะแนนประเมิน!AU38="","",กรอกคะแนนประเมิน!AU38)</f>
        <v/>
      </c>
      <c r="AV38" s="188" t="str">
        <f>IF(กรอกคะแนนประเมิน!AV38="","",กรอกคะแนนประเมิน!AV38)</f>
        <v/>
      </c>
      <c r="AW38" s="188" t="str">
        <f>IF(กรอกคะแนนประเมิน!AW38="","",กรอกคะแนนประเมิน!AW38)</f>
        <v/>
      </c>
      <c r="AX38" s="188" t="str">
        <f>IF(กรอกคะแนนประเมิน!AX38="","",กรอกคะแนนประเมิน!AX38)</f>
        <v/>
      </c>
      <c r="AY38" s="188" t="str">
        <f>IF(กรอกคะแนนประเมิน!AY38="","",กรอกคะแนนประเมิน!AY38)</f>
        <v/>
      </c>
      <c r="AZ38" s="188" t="str">
        <f>IF(กรอกคะแนนประเมิน!AZ38="","",กรอกคะแนนประเมิน!AZ38)</f>
        <v/>
      </c>
      <c r="BA38" s="189" t="str">
        <f t="shared" si="0"/>
        <v/>
      </c>
      <c r="BB38" s="190" t="str">
        <f t="shared" si="1"/>
        <v/>
      </c>
      <c r="BC38" s="196" t="str">
        <f t="shared" si="2"/>
        <v/>
      </c>
      <c r="BD38" s="191" t="str">
        <f t="shared" si="3"/>
        <v/>
      </c>
      <c r="BE38" s="193"/>
      <c r="BF38" s="193"/>
      <c r="BG38" s="193"/>
      <c r="BH38" s="193"/>
      <c r="BI38" s="193"/>
      <c r="BJ38" s="193"/>
      <c r="BK38" s="193"/>
    </row>
    <row r="39" spans="1:63" s="4" customFormat="1" ht="15.75" customHeight="1">
      <c r="A39" s="3">
        <v>30</v>
      </c>
      <c r="B39" s="46" t="str">
        <f>IF(นักเรียน!B35="","",นักเรียน!B35)</f>
        <v/>
      </c>
      <c r="C39" s="47" t="str">
        <f>IF(นักเรียน!C35="","",นักเรียน!C35)</f>
        <v/>
      </c>
      <c r="D39" s="187" t="str">
        <f>IF(กรอกคะแนนประเมิน!D39="","",กรอกคะแนนประเมิน!D39)</f>
        <v/>
      </c>
      <c r="E39" s="188" t="str">
        <f>IF(กรอกคะแนนประเมิน!E39="","",กรอกคะแนนประเมิน!E39)</f>
        <v/>
      </c>
      <c r="F39" s="188" t="str">
        <f>IF(กรอกคะแนนประเมิน!F39="","",กรอกคะแนนประเมิน!F39)</f>
        <v/>
      </c>
      <c r="G39" s="188" t="str">
        <f>IF(กรอกคะแนนประเมิน!G39="","",กรอกคะแนนประเมิน!G39)</f>
        <v/>
      </c>
      <c r="H39" s="188" t="str">
        <f>IF(กรอกคะแนนประเมิน!H39="","",กรอกคะแนนประเมิน!H39)</f>
        <v/>
      </c>
      <c r="I39" s="188" t="str">
        <f>IF(กรอกคะแนนประเมิน!I39="","",กรอกคะแนนประเมิน!I39)</f>
        <v/>
      </c>
      <c r="J39" s="188" t="str">
        <f>IF(กรอกคะแนนประเมิน!J39="","",กรอกคะแนนประเมิน!J39)</f>
        <v/>
      </c>
      <c r="K39" s="188" t="str">
        <f>IF(กรอกคะแนนประเมิน!K39="","",กรอกคะแนนประเมิน!K39)</f>
        <v/>
      </c>
      <c r="L39" s="188" t="str">
        <f>IF(กรอกคะแนนประเมิน!L39="","",กรอกคะแนนประเมิน!L39)</f>
        <v/>
      </c>
      <c r="M39" s="188" t="str">
        <f>IF(กรอกคะแนนประเมิน!M39="","",กรอกคะแนนประเมิน!M39)</f>
        <v/>
      </c>
      <c r="N39" s="188" t="str">
        <f>IF(กรอกคะแนนประเมิน!N39="","",กรอกคะแนนประเมิน!N39)</f>
        <v/>
      </c>
      <c r="O39" s="188" t="str">
        <f>IF(กรอกคะแนนประเมิน!O39="","",กรอกคะแนนประเมิน!O39)</f>
        <v/>
      </c>
      <c r="P39" s="188" t="str">
        <f>IF(กรอกคะแนนประเมิน!P39="","",กรอกคะแนนประเมิน!P39)</f>
        <v/>
      </c>
      <c r="Q39" s="188" t="str">
        <f>IF(กรอกคะแนนประเมิน!Q39="","",กรอกคะแนนประเมิน!Q39)</f>
        <v/>
      </c>
      <c r="R39" s="188" t="str">
        <f>IF(กรอกคะแนนประเมิน!R39="","",กรอกคะแนนประเมิน!R39)</f>
        <v/>
      </c>
      <c r="S39" s="188" t="str">
        <f>IF(กรอกคะแนนประเมิน!S39="","",กรอกคะแนนประเมิน!S39)</f>
        <v/>
      </c>
      <c r="T39" s="188" t="str">
        <f>IF(กรอกคะแนนประเมิน!T39="","",กรอกคะแนนประเมิน!T39)</f>
        <v/>
      </c>
      <c r="U39" s="188" t="str">
        <f>IF(กรอกคะแนนประเมิน!U39="","",กรอกคะแนนประเมิน!U39)</f>
        <v/>
      </c>
      <c r="V39" s="188" t="str">
        <f>IF(กรอกคะแนนประเมิน!V39="","",กรอกคะแนนประเมิน!V39)</f>
        <v/>
      </c>
      <c r="W39" s="188" t="str">
        <f>IF(กรอกคะแนนประเมิน!W39="","",กรอกคะแนนประเมิน!W39)</f>
        <v/>
      </c>
      <c r="X39" s="188" t="str">
        <f>IF(กรอกคะแนนประเมิน!X39="","",กรอกคะแนนประเมิน!X39)</f>
        <v/>
      </c>
      <c r="Y39" s="188" t="str">
        <f>IF(กรอกคะแนนประเมิน!Y39="","",กรอกคะแนนประเมิน!Y39)</f>
        <v/>
      </c>
      <c r="Z39" s="188" t="str">
        <f>IF(กรอกคะแนนประเมิน!Z39="","",กรอกคะแนนประเมิน!Z39)</f>
        <v/>
      </c>
      <c r="AA39" s="188" t="str">
        <f>IF(กรอกคะแนนประเมิน!AA39="","",กรอกคะแนนประเมิน!AA39)</f>
        <v/>
      </c>
      <c r="AB39" s="188" t="str">
        <f>IF(กรอกคะแนนประเมิน!AB39="","",กรอกคะแนนประเมิน!AB39)</f>
        <v/>
      </c>
      <c r="AC39" s="188" t="str">
        <f>IF(กรอกคะแนนประเมิน!AC39="","",กรอกคะแนนประเมิน!AC39)</f>
        <v/>
      </c>
      <c r="AD39" s="188" t="str">
        <f>IF(กรอกคะแนนประเมิน!AD39="","",กรอกคะแนนประเมิน!AD39)</f>
        <v/>
      </c>
      <c r="AE39" s="188" t="str">
        <f>IF(กรอกคะแนนประเมิน!AE39="","",กรอกคะแนนประเมิน!AE39)</f>
        <v/>
      </c>
      <c r="AF39" s="188" t="str">
        <f>IF(กรอกคะแนนประเมิน!AF39="","",กรอกคะแนนประเมิน!AF39)</f>
        <v/>
      </c>
      <c r="AG39" s="188" t="str">
        <f>IF(กรอกคะแนนประเมิน!AG39="","",กรอกคะแนนประเมิน!AG39)</f>
        <v/>
      </c>
      <c r="AH39" s="188" t="str">
        <f>IF(กรอกคะแนนประเมิน!AH39="","",กรอกคะแนนประเมิน!AH39)</f>
        <v/>
      </c>
      <c r="AI39" s="188" t="str">
        <f>IF(กรอกคะแนนประเมิน!AI39="","",กรอกคะแนนประเมิน!AI39)</f>
        <v/>
      </c>
      <c r="AJ39" s="188" t="str">
        <f>IF(กรอกคะแนนประเมิน!AJ39="","",กรอกคะแนนประเมิน!AJ39)</f>
        <v/>
      </c>
      <c r="AK39" s="188" t="str">
        <f>IF(กรอกคะแนนประเมิน!AK39="","",กรอกคะแนนประเมิน!AK39)</f>
        <v/>
      </c>
      <c r="AL39" s="188" t="str">
        <f>IF(กรอกคะแนนประเมิน!AL39="","",กรอกคะแนนประเมิน!AL39)</f>
        <v/>
      </c>
      <c r="AM39" s="188" t="str">
        <f>IF(กรอกคะแนนประเมิน!AM39="","",กรอกคะแนนประเมิน!AM39)</f>
        <v/>
      </c>
      <c r="AN39" s="188" t="str">
        <f>IF(กรอกคะแนนประเมิน!AN39="","",กรอกคะแนนประเมิน!AN39)</f>
        <v/>
      </c>
      <c r="AO39" s="188" t="str">
        <f>IF(กรอกคะแนนประเมิน!AO39="","",กรอกคะแนนประเมิน!AO39)</f>
        <v/>
      </c>
      <c r="AP39" s="188" t="str">
        <f>IF(กรอกคะแนนประเมิน!AP39="","",กรอกคะแนนประเมิน!AP39)</f>
        <v/>
      </c>
      <c r="AQ39" s="188" t="str">
        <f>IF(กรอกคะแนนประเมิน!AQ39="","",กรอกคะแนนประเมิน!AQ39)</f>
        <v/>
      </c>
      <c r="AR39" s="188" t="str">
        <f>IF(กรอกคะแนนประเมิน!AR39="","",กรอกคะแนนประเมิน!AR39)</f>
        <v/>
      </c>
      <c r="AS39" s="188" t="str">
        <f>IF(กรอกคะแนนประเมิน!AS39="","",กรอกคะแนนประเมิน!AS39)</f>
        <v/>
      </c>
      <c r="AT39" s="188" t="str">
        <f>IF(กรอกคะแนนประเมิน!AT39="","",กรอกคะแนนประเมิน!AT39)</f>
        <v/>
      </c>
      <c r="AU39" s="188" t="str">
        <f>IF(กรอกคะแนนประเมิน!AU39="","",กรอกคะแนนประเมิน!AU39)</f>
        <v/>
      </c>
      <c r="AV39" s="188" t="str">
        <f>IF(กรอกคะแนนประเมิน!AV39="","",กรอกคะแนนประเมิน!AV39)</f>
        <v/>
      </c>
      <c r="AW39" s="188" t="str">
        <f>IF(กรอกคะแนนประเมิน!AW39="","",กรอกคะแนนประเมิน!AW39)</f>
        <v/>
      </c>
      <c r="AX39" s="188" t="str">
        <f>IF(กรอกคะแนนประเมิน!AX39="","",กรอกคะแนนประเมิน!AX39)</f>
        <v/>
      </c>
      <c r="AY39" s="188" t="str">
        <f>IF(กรอกคะแนนประเมิน!AY39="","",กรอกคะแนนประเมิน!AY39)</f>
        <v/>
      </c>
      <c r="AZ39" s="188" t="str">
        <f>IF(กรอกคะแนนประเมิน!AZ39="","",กรอกคะแนนประเมิน!AZ39)</f>
        <v/>
      </c>
      <c r="BA39" s="189" t="str">
        <f t="shared" si="0"/>
        <v/>
      </c>
      <c r="BB39" s="190" t="str">
        <f t="shared" si="1"/>
        <v/>
      </c>
      <c r="BC39" s="196" t="str">
        <f t="shared" si="2"/>
        <v/>
      </c>
      <c r="BD39" s="191" t="str">
        <f t="shared" si="3"/>
        <v/>
      </c>
      <c r="BE39" s="193"/>
      <c r="BF39" s="193"/>
      <c r="BG39" s="193"/>
      <c r="BH39" s="193"/>
      <c r="BI39" s="193"/>
      <c r="BJ39" s="193"/>
      <c r="BK39" s="193"/>
    </row>
    <row r="40" spans="1:63" s="4" customFormat="1" ht="15.75" customHeight="1">
      <c r="A40" s="3">
        <v>31</v>
      </c>
      <c r="B40" s="46" t="str">
        <f>IF(นักเรียน!B36="","",นักเรียน!B36)</f>
        <v/>
      </c>
      <c r="C40" s="47" t="str">
        <f>IF(นักเรียน!C36="","",นักเรียน!C36)</f>
        <v/>
      </c>
      <c r="D40" s="187" t="str">
        <f>IF(กรอกคะแนนประเมิน!D40="","",กรอกคะแนนประเมิน!D40)</f>
        <v/>
      </c>
      <c r="E40" s="188" t="str">
        <f>IF(กรอกคะแนนประเมิน!E40="","",กรอกคะแนนประเมิน!E40)</f>
        <v/>
      </c>
      <c r="F40" s="188" t="str">
        <f>IF(กรอกคะแนนประเมิน!F40="","",กรอกคะแนนประเมิน!F40)</f>
        <v/>
      </c>
      <c r="G40" s="188" t="str">
        <f>IF(กรอกคะแนนประเมิน!G40="","",กรอกคะแนนประเมิน!G40)</f>
        <v/>
      </c>
      <c r="H40" s="188" t="str">
        <f>IF(กรอกคะแนนประเมิน!H40="","",กรอกคะแนนประเมิน!H40)</f>
        <v/>
      </c>
      <c r="I40" s="188" t="str">
        <f>IF(กรอกคะแนนประเมิน!I40="","",กรอกคะแนนประเมิน!I40)</f>
        <v/>
      </c>
      <c r="J40" s="188" t="str">
        <f>IF(กรอกคะแนนประเมิน!J40="","",กรอกคะแนนประเมิน!J40)</f>
        <v/>
      </c>
      <c r="K40" s="188" t="str">
        <f>IF(กรอกคะแนนประเมิน!K40="","",กรอกคะแนนประเมิน!K40)</f>
        <v/>
      </c>
      <c r="L40" s="188" t="str">
        <f>IF(กรอกคะแนนประเมิน!L40="","",กรอกคะแนนประเมิน!L40)</f>
        <v/>
      </c>
      <c r="M40" s="188" t="str">
        <f>IF(กรอกคะแนนประเมิน!M40="","",กรอกคะแนนประเมิน!M40)</f>
        <v/>
      </c>
      <c r="N40" s="188" t="str">
        <f>IF(กรอกคะแนนประเมิน!N40="","",กรอกคะแนนประเมิน!N40)</f>
        <v/>
      </c>
      <c r="O40" s="188" t="str">
        <f>IF(กรอกคะแนนประเมิน!O40="","",กรอกคะแนนประเมิน!O40)</f>
        <v/>
      </c>
      <c r="P40" s="188" t="str">
        <f>IF(กรอกคะแนนประเมิน!P40="","",กรอกคะแนนประเมิน!P40)</f>
        <v/>
      </c>
      <c r="Q40" s="188" t="str">
        <f>IF(กรอกคะแนนประเมิน!Q40="","",กรอกคะแนนประเมิน!Q40)</f>
        <v/>
      </c>
      <c r="R40" s="188" t="str">
        <f>IF(กรอกคะแนนประเมิน!R40="","",กรอกคะแนนประเมิน!R40)</f>
        <v/>
      </c>
      <c r="S40" s="188" t="str">
        <f>IF(กรอกคะแนนประเมิน!S40="","",กรอกคะแนนประเมิน!S40)</f>
        <v/>
      </c>
      <c r="T40" s="188" t="str">
        <f>IF(กรอกคะแนนประเมิน!T40="","",กรอกคะแนนประเมิน!T40)</f>
        <v/>
      </c>
      <c r="U40" s="188" t="str">
        <f>IF(กรอกคะแนนประเมิน!U40="","",กรอกคะแนนประเมิน!U40)</f>
        <v/>
      </c>
      <c r="V40" s="188" t="str">
        <f>IF(กรอกคะแนนประเมิน!V40="","",กรอกคะแนนประเมิน!V40)</f>
        <v/>
      </c>
      <c r="W40" s="188" t="str">
        <f>IF(กรอกคะแนนประเมิน!W40="","",กรอกคะแนนประเมิน!W40)</f>
        <v/>
      </c>
      <c r="X40" s="188" t="str">
        <f>IF(กรอกคะแนนประเมิน!X40="","",กรอกคะแนนประเมิน!X40)</f>
        <v/>
      </c>
      <c r="Y40" s="188" t="str">
        <f>IF(กรอกคะแนนประเมิน!Y40="","",กรอกคะแนนประเมิน!Y40)</f>
        <v/>
      </c>
      <c r="Z40" s="188" t="str">
        <f>IF(กรอกคะแนนประเมิน!Z40="","",กรอกคะแนนประเมิน!Z40)</f>
        <v/>
      </c>
      <c r="AA40" s="188" t="str">
        <f>IF(กรอกคะแนนประเมิน!AA40="","",กรอกคะแนนประเมิน!AA40)</f>
        <v/>
      </c>
      <c r="AB40" s="188" t="str">
        <f>IF(กรอกคะแนนประเมิน!AB40="","",กรอกคะแนนประเมิน!AB40)</f>
        <v/>
      </c>
      <c r="AC40" s="188" t="str">
        <f>IF(กรอกคะแนนประเมิน!AC40="","",กรอกคะแนนประเมิน!AC40)</f>
        <v/>
      </c>
      <c r="AD40" s="188" t="str">
        <f>IF(กรอกคะแนนประเมิน!AD40="","",กรอกคะแนนประเมิน!AD40)</f>
        <v/>
      </c>
      <c r="AE40" s="188" t="str">
        <f>IF(กรอกคะแนนประเมิน!AE40="","",กรอกคะแนนประเมิน!AE40)</f>
        <v/>
      </c>
      <c r="AF40" s="188" t="str">
        <f>IF(กรอกคะแนนประเมิน!AF40="","",กรอกคะแนนประเมิน!AF40)</f>
        <v/>
      </c>
      <c r="AG40" s="188" t="str">
        <f>IF(กรอกคะแนนประเมิน!AG40="","",กรอกคะแนนประเมิน!AG40)</f>
        <v/>
      </c>
      <c r="AH40" s="188" t="str">
        <f>IF(กรอกคะแนนประเมิน!AH40="","",กรอกคะแนนประเมิน!AH40)</f>
        <v/>
      </c>
      <c r="AI40" s="188" t="str">
        <f>IF(กรอกคะแนนประเมิน!AI40="","",กรอกคะแนนประเมิน!AI40)</f>
        <v/>
      </c>
      <c r="AJ40" s="188" t="str">
        <f>IF(กรอกคะแนนประเมิน!AJ40="","",กรอกคะแนนประเมิน!AJ40)</f>
        <v/>
      </c>
      <c r="AK40" s="188" t="str">
        <f>IF(กรอกคะแนนประเมิน!AK40="","",กรอกคะแนนประเมิน!AK40)</f>
        <v/>
      </c>
      <c r="AL40" s="188" t="str">
        <f>IF(กรอกคะแนนประเมิน!AL40="","",กรอกคะแนนประเมิน!AL40)</f>
        <v/>
      </c>
      <c r="AM40" s="188" t="str">
        <f>IF(กรอกคะแนนประเมิน!AM40="","",กรอกคะแนนประเมิน!AM40)</f>
        <v/>
      </c>
      <c r="AN40" s="188" t="str">
        <f>IF(กรอกคะแนนประเมิน!AN40="","",กรอกคะแนนประเมิน!AN40)</f>
        <v/>
      </c>
      <c r="AO40" s="188" t="str">
        <f>IF(กรอกคะแนนประเมิน!AO40="","",กรอกคะแนนประเมิน!AO40)</f>
        <v/>
      </c>
      <c r="AP40" s="188" t="str">
        <f>IF(กรอกคะแนนประเมิน!AP40="","",กรอกคะแนนประเมิน!AP40)</f>
        <v/>
      </c>
      <c r="AQ40" s="188" t="str">
        <f>IF(กรอกคะแนนประเมิน!AQ40="","",กรอกคะแนนประเมิน!AQ40)</f>
        <v/>
      </c>
      <c r="AR40" s="188" t="str">
        <f>IF(กรอกคะแนนประเมิน!AR40="","",กรอกคะแนนประเมิน!AR40)</f>
        <v/>
      </c>
      <c r="AS40" s="188" t="str">
        <f>IF(กรอกคะแนนประเมิน!AS40="","",กรอกคะแนนประเมิน!AS40)</f>
        <v/>
      </c>
      <c r="AT40" s="188" t="str">
        <f>IF(กรอกคะแนนประเมิน!AT40="","",กรอกคะแนนประเมิน!AT40)</f>
        <v/>
      </c>
      <c r="AU40" s="188" t="str">
        <f>IF(กรอกคะแนนประเมิน!AU40="","",กรอกคะแนนประเมิน!AU40)</f>
        <v/>
      </c>
      <c r="AV40" s="188" t="str">
        <f>IF(กรอกคะแนนประเมิน!AV40="","",กรอกคะแนนประเมิน!AV40)</f>
        <v/>
      </c>
      <c r="AW40" s="188" t="str">
        <f>IF(กรอกคะแนนประเมิน!AW40="","",กรอกคะแนนประเมิน!AW40)</f>
        <v/>
      </c>
      <c r="AX40" s="188" t="str">
        <f>IF(กรอกคะแนนประเมิน!AX40="","",กรอกคะแนนประเมิน!AX40)</f>
        <v/>
      </c>
      <c r="AY40" s="188" t="str">
        <f>IF(กรอกคะแนนประเมิน!AY40="","",กรอกคะแนนประเมิน!AY40)</f>
        <v/>
      </c>
      <c r="AZ40" s="188" t="str">
        <f>IF(กรอกคะแนนประเมิน!AZ40="","",กรอกคะแนนประเมิน!AZ40)</f>
        <v/>
      </c>
      <c r="BA40" s="189" t="str">
        <f t="shared" si="0"/>
        <v/>
      </c>
      <c r="BB40" s="190" t="str">
        <f t="shared" si="1"/>
        <v/>
      </c>
      <c r="BC40" s="196" t="str">
        <f t="shared" si="2"/>
        <v/>
      </c>
      <c r="BD40" s="191" t="str">
        <f t="shared" si="3"/>
        <v/>
      </c>
      <c r="BE40" s="193"/>
      <c r="BF40" s="193"/>
      <c r="BG40" s="193"/>
      <c r="BH40" s="193"/>
      <c r="BI40" s="193"/>
      <c r="BJ40" s="193"/>
      <c r="BK40" s="193"/>
    </row>
    <row r="41" spans="1:63" s="4" customFormat="1" ht="15.75" customHeight="1">
      <c r="A41" s="3">
        <v>32</v>
      </c>
      <c r="B41" s="46" t="str">
        <f>IF(นักเรียน!B37="","",นักเรียน!B37)</f>
        <v/>
      </c>
      <c r="C41" s="47" t="str">
        <f>IF(นักเรียน!C37="","",นักเรียน!C37)</f>
        <v/>
      </c>
      <c r="D41" s="187" t="str">
        <f>IF(กรอกคะแนนประเมิน!D41="","",กรอกคะแนนประเมิน!D41)</f>
        <v/>
      </c>
      <c r="E41" s="188" t="str">
        <f>IF(กรอกคะแนนประเมิน!E41="","",กรอกคะแนนประเมิน!E41)</f>
        <v/>
      </c>
      <c r="F41" s="188" t="str">
        <f>IF(กรอกคะแนนประเมิน!F41="","",กรอกคะแนนประเมิน!F41)</f>
        <v/>
      </c>
      <c r="G41" s="188" t="str">
        <f>IF(กรอกคะแนนประเมิน!G41="","",กรอกคะแนนประเมิน!G41)</f>
        <v/>
      </c>
      <c r="H41" s="188" t="str">
        <f>IF(กรอกคะแนนประเมิน!H41="","",กรอกคะแนนประเมิน!H41)</f>
        <v/>
      </c>
      <c r="I41" s="188" t="str">
        <f>IF(กรอกคะแนนประเมิน!I41="","",กรอกคะแนนประเมิน!I41)</f>
        <v/>
      </c>
      <c r="J41" s="188" t="str">
        <f>IF(กรอกคะแนนประเมิน!J41="","",กรอกคะแนนประเมิน!J41)</f>
        <v/>
      </c>
      <c r="K41" s="188" t="str">
        <f>IF(กรอกคะแนนประเมิน!K41="","",กรอกคะแนนประเมิน!K41)</f>
        <v/>
      </c>
      <c r="L41" s="188" t="str">
        <f>IF(กรอกคะแนนประเมิน!L41="","",กรอกคะแนนประเมิน!L41)</f>
        <v/>
      </c>
      <c r="M41" s="188" t="str">
        <f>IF(กรอกคะแนนประเมิน!M41="","",กรอกคะแนนประเมิน!M41)</f>
        <v/>
      </c>
      <c r="N41" s="188" t="str">
        <f>IF(กรอกคะแนนประเมิน!N41="","",กรอกคะแนนประเมิน!N41)</f>
        <v/>
      </c>
      <c r="O41" s="188" t="str">
        <f>IF(กรอกคะแนนประเมิน!O41="","",กรอกคะแนนประเมิน!O41)</f>
        <v/>
      </c>
      <c r="P41" s="188" t="str">
        <f>IF(กรอกคะแนนประเมิน!P41="","",กรอกคะแนนประเมิน!P41)</f>
        <v/>
      </c>
      <c r="Q41" s="188" t="str">
        <f>IF(กรอกคะแนนประเมิน!Q41="","",กรอกคะแนนประเมิน!Q41)</f>
        <v/>
      </c>
      <c r="R41" s="188" t="str">
        <f>IF(กรอกคะแนนประเมิน!R41="","",กรอกคะแนนประเมิน!R41)</f>
        <v/>
      </c>
      <c r="S41" s="188" t="str">
        <f>IF(กรอกคะแนนประเมิน!S41="","",กรอกคะแนนประเมิน!S41)</f>
        <v/>
      </c>
      <c r="T41" s="188" t="str">
        <f>IF(กรอกคะแนนประเมิน!T41="","",กรอกคะแนนประเมิน!T41)</f>
        <v/>
      </c>
      <c r="U41" s="188" t="str">
        <f>IF(กรอกคะแนนประเมิน!U41="","",กรอกคะแนนประเมิน!U41)</f>
        <v/>
      </c>
      <c r="V41" s="188" t="str">
        <f>IF(กรอกคะแนนประเมิน!V41="","",กรอกคะแนนประเมิน!V41)</f>
        <v/>
      </c>
      <c r="W41" s="188" t="str">
        <f>IF(กรอกคะแนนประเมิน!W41="","",กรอกคะแนนประเมิน!W41)</f>
        <v/>
      </c>
      <c r="X41" s="188" t="str">
        <f>IF(กรอกคะแนนประเมิน!X41="","",กรอกคะแนนประเมิน!X41)</f>
        <v/>
      </c>
      <c r="Y41" s="188" t="str">
        <f>IF(กรอกคะแนนประเมิน!Y41="","",กรอกคะแนนประเมิน!Y41)</f>
        <v/>
      </c>
      <c r="Z41" s="188" t="str">
        <f>IF(กรอกคะแนนประเมิน!Z41="","",กรอกคะแนนประเมิน!Z41)</f>
        <v/>
      </c>
      <c r="AA41" s="188" t="str">
        <f>IF(กรอกคะแนนประเมิน!AA41="","",กรอกคะแนนประเมิน!AA41)</f>
        <v/>
      </c>
      <c r="AB41" s="188" t="str">
        <f>IF(กรอกคะแนนประเมิน!AB41="","",กรอกคะแนนประเมิน!AB41)</f>
        <v/>
      </c>
      <c r="AC41" s="188" t="str">
        <f>IF(กรอกคะแนนประเมิน!AC41="","",กรอกคะแนนประเมิน!AC41)</f>
        <v/>
      </c>
      <c r="AD41" s="188" t="str">
        <f>IF(กรอกคะแนนประเมิน!AD41="","",กรอกคะแนนประเมิน!AD41)</f>
        <v/>
      </c>
      <c r="AE41" s="188" t="str">
        <f>IF(กรอกคะแนนประเมิน!AE41="","",กรอกคะแนนประเมิน!AE41)</f>
        <v/>
      </c>
      <c r="AF41" s="188" t="str">
        <f>IF(กรอกคะแนนประเมิน!AF41="","",กรอกคะแนนประเมิน!AF41)</f>
        <v/>
      </c>
      <c r="AG41" s="188" t="str">
        <f>IF(กรอกคะแนนประเมิน!AG41="","",กรอกคะแนนประเมิน!AG41)</f>
        <v/>
      </c>
      <c r="AH41" s="188" t="str">
        <f>IF(กรอกคะแนนประเมิน!AH41="","",กรอกคะแนนประเมิน!AH41)</f>
        <v/>
      </c>
      <c r="AI41" s="188" t="str">
        <f>IF(กรอกคะแนนประเมิน!AI41="","",กรอกคะแนนประเมิน!AI41)</f>
        <v/>
      </c>
      <c r="AJ41" s="188" t="str">
        <f>IF(กรอกคะแนนประเมิน!AJ41="","",กรอกคะแนนประเมิน!AJ41)</f>
        <v/>
      </c>
      <c r="AK41" s="188" t="str">
        <f>IF(กรอกคะแนนประเมิน!AK41="","",กรอกคะแนนประเมิน!AK41)</f>
        <v/>
      </c>
      <c r="AL41" s="188" t="str">
        <f>IF(กรอกคะแนนประเมิน!AL41="","",กรอกคะแนนประเมิน!AL41)</f>
        <v/>
      </c>
      <c r="AM41" s="188" t="str">
        <f>IF(กรอกคะแนนประเมิน!AM41="","",กรอกคะแนนประเมิน!AM41)</f>
        <v/>
      </c>
      <c r="AN41" s="188" t="str">
        <f>IF(กรอกคะแนนประเมิน!AN41="","",กรอกคะแนนประเมิน!AN41)</f>
        <v/>
      </c>
      <c r="AO41" s="188" t="str">
        <f>IF(กรอกคะแนนประเมิน!AO41="","",กรอกคะแนนประเมิน!AO41)</f>
        <v/>
      </c>
      <c r="AP41" s="188" t="str">
        <f>IF(กรอกคะแนนประเมิน!AP41="","",กรอกคะแนนประเมิน!AP41)</f>
        <v/>
      </c>
      <c r="AQ41" s="188" t="str">
        <f>IF(กรอกคะแนนประเมิน!AQ41="","",กรอกคะแนนประเมิน!AQ41)</f>
        <v/>
      </c>
      <c r="AR41" s="188" t="str">
        <f>IF(กรอกคะแนนประเมิน!AR41="","",กรอกคะแนนประเมิน!AR41)</f>
        <v/>
      </c>
      <c r="AS41" s="188" t="str">
        <f>IF(กรอกคะแนนประเมิน!AS41="","",กรอกคะแนนประเมิน!AS41)</f>
        <v/>
      </c>
      <c r="AT41" s="188" t="str">
        <f>IF(กรอกคะแนนประเมิน!AT41="","",กรอกคะแนนประเมิน!AT41)</f>
        <v/>
      </c>
      <c r="AU41" s="188" t="str">
        <f>IF(กรอกคะแนนประเมิน!AU41="","",กรอกคะแนนประเมิน!AU41)</f>
        <v/>
      </c>
      <c r="AV41" s="188" t="str">
        <f>IF(กรอกคะแนนประเมิน!AV41="","",กรอกคะแนนประเมิน!AV41)</f>
        <v/>
      </c>
      <c r="AW41" s="188" t="str">
        <f>IF(กรอกคะแนนประเมิน!AW41="","",กรอกคะแนนประเมิน!AW41)</f>
        <v/>
      </c>
      <c r="AX41" s="188" t="str">
        <f>IF(กรอกคะแนนประเมิน!AX41="","",กรอกคะแนนประเมิน!AX41)</f>
        <v/>
      </c>
      <c r="AY41" s="188" t="str">
        <f>IF(กรอกคะแนนประเมิน!AY41="","",กรอกคะแนนประเมิน!AY41)</f>
        <v/>
      </c>
      <c r="AZ41" s="188" t="str">
        <f>IF(กรอกคะแนนประเมิน!AZ41="","",กรอกคะแนนประเมิน!AZ41)</f>
        <v/>
      </c>
      <c r="BA41" s="189" t="str">
        <f t="shared" si="0"/>
        <v/>
      </c>
      <c r="BB41" s="190" t="str">
        <f t="shared" si="1"/>
        <v/>
      </c>
      <c r="BC41" s="196" t="str">
        <f t="shared" si="2"/>
        <v/>
      </c>
      <c r="BD41" s="191" t="str">
        <f t="shared" si="3"/>
        <v/>
      </c>
      <c r="BE41" s="193"/>
      <c r="BF41" s="193"/>
      <c r="BG41" s="193"/>
      <c r="BH41" s="193"/>
      <c r="BI41" s="193"/>
      <c r="BJ41" s="193"/>
      <c r="BK41" s="193"/>
    </row>
    <row r="42" spans="1:63" s="4" customFormat="1" ht="15.75" customHeight="1">
      <c r="A42" s="3">
        <v>33</v>
      </c>
      <c r="B42" s="46" t="str">
        <f>IF(นักเรียน!B38="","",นักเรียน!B38)</f>
        <v/>
      </c>
      <c r="C42" s="47" t="str">
        <f>IF(นักเรียน!C38="","",นักเรียน!C38)</f>
        <v/>
      </c>
      <c r="D42" s="187" t="str">
        <f>IF(กรอกคะแนนประเมิน!D42="","",กรอกคะแนนประเมิน!D42)</f>
        <v/>
      </c>
      <c r="E42" s="188" t="str">
        <f>IF(กรอกคะแนนประเมิน!E42="","",กรอกคะแนนประเมิน!E42)</f>
        <v/>
      </c>
      <c r="F42" s="188" t="str">
        <f>IF(กรอกคะแนนประเมิน!F42="","",กรอกคะแนนประเมิน!F42)</f>
        <v/>
      </c>
      <c r="G42" s="188" t="str">
        <f>IF(กรอกคะแนนประเมิน!G42="","",กรอกคะแนนประเมิน!G42)</f>
        <v/>
      </c>
      <c r="H42" s="188" t="str">
        <f>IF(กรอกคะแนนประเมิน!H42="","",กรอกคะแนนประเมิน!H42)</f>
        <v/>
      </c>
      <c r="I42" s="188" t="str">
        <f>IF(กรอกคะแนนประเมิน!I42="","",กรอกคะแนนประเมิน!I42)</f>
        <v/>
      </c>
      <c r="J42" s="188" t="str">
        <f>IF(กรอกคะแนนประเมิน!J42="","",กรอกคะแนนประเมิน!J42)</f>
        <v/>
      </c>
      <c r="K42" s="188" t="str">
        <f>IF(กรอกคะแนนประเมิน!K42="","",กรอกคะแนนประเมิน!K42)</f>
        <v/>
      </c>
      <c r="L42" s="188" t="str">
        <f>IF(กรอกคะแนนประเมิน!L42="","",กรอกคะแนนประเมิน!L42)</f>
        <v/>
      </c>
      <c r="M42" s="188" t="str">
        <f>IF(กรอกคะแนนประเมิน!M42="","",กรอกคะแนนประเมิน!M42)</f>
        <v/>
      </c>
      <c r="N42" s="188" t="str">
        <f>IF(กรอกคะแนนประเมิน!N42="","",กรอกคะแนนประเมิน!N42)</f>
        <v/>
      </c>
      <c r="O42" s="188" t="str">
        <f>IF(กรอกคะแนนประเมิน!O42="","",กรอกคะแนนประเมิน!O42)</f>
        <v/>
      </c>
      <c r="P42" s="188" t="str">
        <f>IF(กรอกคะแนนประเมิน!P42="","",กรอกคะแนนประเมิน!P42)</f>
        <v/>
      </c>
      <c r="Q42" s="188" t="str">
        <f>IF(กรอกคะแนนประเมิน!Q42="","",กรอกคะแนนประเมิน!Q42)</f>
        <v/>
      </c>
      <c r="R42" s="188" t="str">
        <f>IF(กรอกคะแนนประเมิน!R42="","",กรอกคะแนนประเมิน!R42)</f>
        <v/>
      </c>
      <c r="S42" s="188" t="str">
        <f>IF(กรอกคะแนนประเมิน!S42="","",กรอกคะแนนประเมิน!S42)</f>
        <v/>
      </c>
      <c r="T42" s="188" t="str">
        <f>IF(กรอกคะแนนประเมิน!T42="","",กรอกคะแนนประเมิน!T42)</f>
        <v/>
      </c>
      <c r="U42" s="188" t="str">
        <f>IF(กรอกคะแนนประเมิน!U42="","",กรอกคะแนนประเมิน!U42)</f>
        <v/>
      </c>
      <c r="V42" s="188" t="str">
        <f>IF(กรอกคะแนนประเมิน!V42="","",กรอกคะแนนประเมิน!V42)</f>
        <v/>
      </c>
      <c r="W42" s="188" t="str">
        <f>IF(กรอกคะแนนประเมิน!W42="","",กรอกคะแนนประเมิน!W42)</f>
        <v/>
      </c>
      <c r="X42" s="188" t="str">
        <f>IF(กรอกคะแนนประเมิน!X42="","",กรอกคะแนนประเมิน!X42)</f>
        <v/>
      </c>
      <c r="Y42" s="188" t="str">
        <f>IF(กรอกคะแนนประเมิน!Y42="","",กรอกคะแนนประเมิน!Y42)</f>
        <v/>
      </c>
      <c r="Z42" s="188" t="str">
        <f>IF(กรอกคะแนนประเมิน!Z42="","",กรอกคะแนนประเมิน!Z42)</f>
        <v/>
      </c>
      <c r="AA42" s="188" t="str">
        <f>IF(กรอกคะแนนประเมิน!AA42="","",กรอกคะแนนประเมิน!AA42)</f>
        <v/>
      </c>
      <c r="AB42" s="188" t="str">
        <f>IF(กรอกคะแนนประเมิน!AB42="","",กรอกคะแนนประเมิน!AB42)</f>
        <v/>
      </c>
      <c r="AC42" s="188" t="str">
        <f>IF(กรอกคะแนนประเมิน!AC42="","",กรอกคะแนนประเมิน!AC42)</f>
        <v/>
      </c>
      <c r="AD42" s="188" t="str">
        <f>IF(กรอกคะแนนประเมิน!AD42="","",กรอกคะแนนประเมิน!AD42)</f>
        <v/>
      </c>
      <c r="AE42" s="188" t="str">
        <f>IF(กรอกคะแนนประเมิน!AE42="","",กรอกคะแนนประเมิน!AE42)</f>
        <v/>
      </c>
      <c r="AF42" s="188" t="str">
        <f>IF(กรอกคะแนนประเมิน!AF42="","",กรอกคะแนนประเมิน!AF42)</f>
        <v/>
      </c>
      <c r="AG42" s="188" t="str">
        <f>IF(กรอกคะแนนประเมิน!AG42="","",กรอกคะแนนประเมิน!AG42)</f>
        <v/>
      </c>
      <c r="AH42" s="188" t="str">
        <f>IF(กรอกคะแนนประเมิน!AH42="","",กรอกคะแนนประเมิน!AH42)</f>
        <v/>
      </c>
      <c r="AI42" s="188" t="str">
        <f>IF(กรอกคะแนนประเมิน!AI42="","",กรอกคะแนนประเมิน!AI42)</f>
        <v/>
      </c>
      <c r="AJ42" s="188" t="str">
        <f>IF(กรอกคะแนนประเมิน!AJ42="","",กรอกคะแนนประเมิน!AJ42)</f>
        <v/>
      </c>
      <c r="AK42" s="188" t="str">
        <f>IF(กรอกคะแนนประเมิน!AK42="","",กรอกคะแนนประเมิน!AK42)</f>
        <v/>
      </c>
      <c r="AL42" s="188" t="str">
        <f>IF(กรอกคะแนนประเมิน!AL42="","",กรอกคะแนนประเมิน!AL42)</f>
        <v/>
      </c>
      <c r="AM42" s="188" t="str">
        <f>IF(กรอกคะแนนประเมิน!AM42="","",กรอกคะแนนประเมิน!AM42)</f>
        <v/>
      </c>
      <c r="AN42" s="188" t="str">
        <f>IF(กรอกคะแนนประเมิน!AN42="","",กรอกคะแนนประเมิน!AN42)</f>
        <v/>
      </c>
      <c r="AO42" s="188" t="str">
        <f>IF(กรอกคะแนนประเมิน!AO42="","",กรอกคะแนนประเมิน!AO42)</f>
        <v/>
      </c>
      <c r="AP42" s="188" t="str">
        <f>IF(กรอกคะแนนประเมิน!AP42="","",กรอกคะแนนประเมิน!AP42)</f>
        <v/>
      </c>
      <c r="AQ42" s="188" t="str">
        <f>IF(กรอกคะแนนประเมิน!AQ42="","",กรอกคะแนนประเมิน!AQ42)</f>
        <v/>
      </c>
      <c r="AR42" s="188" t="str">
        <f>IF(กรอกคะแนนประเมิน!AR42="","",กรอกคะแนนประเมิน!AR42)</f>
        <v/>
      </c>
      <c r="AS42" s="188" t="str">
        <f>IF(กรอกคะแนนประเมิน!AS42="","",กรอกคะแนนประเมิน!AS42)</f>
        <v/>
      </c>
      <c r="AT42" s="188" t="str">
        <f>IF(กรอกคะแนนประเมิน!AT42="","",กรอกคะแนนประเมิน!AT42)</f>
        <v/>
      </c>
      <c r="AU42" s="188" t="str">
        <f>IF(กรอกคะแนนประเมิน!AU42="","",กรอกคะแนนประเมิน!AU42)</f>
        <v/>
      </c>
      <c r="AV42" s="188" t="str">
        <f>IF(กรอกคะแนนประเมิน!AV42="","",กรอกคะแนนประเมิน!AV42)</f>
        <v/>
      </c>
      <c r="AW42" s="188" t="str">
        <f>IF(กรอกคะแนนประเมิน!AW42="","",กรอกคะแนนประเมิน!AW42)</f>
        <v/>
      </c>
      <c r="AX42" s="188" t="str">
        <f>IF(กรอกคะแนนประเมิน!AX42="","",กรอกคะแนนประเมิน!AX42)</f>
        <v/>
      </c>
      <c r="AY42" s="188" t="str">
        <f>IF(กรอกคะแนนประเมิน!AY42="","",กรอกคะแนนประเมิน!AY42)</f>
        <v/>
      </c>
      <c r="AZ42" s="188" t="str">
        <f>IF(กรอกคะแนนประเมิน!AZ42="","",กรอกคะแนนประเมิน!AZ42)</f>
        <v/>
      </c>
      <c r="BA42" s="189" t="str">
        <f t="shared" si="0"/>
        <v/>
      </c>
      <c r="BB42" s="190" t="str">
        <f t="shared" si="1"/>
        <v/>
      </c>
      <c r="BC42" s="196" t="str">
        <f t="shared" si="2"/>
        <v/>
      </c>
      <c r="BD42" s="191" t="str">
        <f t="shared" si="3"/>
        <v/>
      </c>
      <c r="BE42" s="193"/>
      <c r="BF42" s="193"/>
      <c r="BG42" s="193"/>
      <c r="BH42" s="193"/>
      <c r="BI42" s="193"/>
      <c r="BJ42" s="193"/>
      <c r="BK42" s="193"/>
    </row>
    <row r="43" spans="1:63" s="4" customFormat="1" ht="15.75" customHeight="1">
      <c r="A43" s="3">
        <v>34</v>
      </c>
      <c r="B43" s="46" t="str">
        <f>IF(นักเรียน!B39="","",นักเรียน!B39)</f>
        <v/>
      </c>
      <c r="C43" s="47" t="str">
        <f>IF(นักเรียน!C39="","",นักเรียน!C39)</f>
        <v/>
      </c>
      <c r="D43" s="187" t="str">
        <f>IF(กรอกคะแนนประเมิน!D43="","",กรอกคะแนนประเมิน!D43)</f>
        <v/>
      </c>
      <c r="E43" s="188" t="str">
        <f>IF(กรอกคะแนนประเมิน!E43="","",กรอกคะแนนประเมิน!E43)</f>
        <v/>
      </c>
      <c r="F43" s="188" t="str">
        <f>IF(กรอกคะแนนประเมิน!F43="","",กรอกคะแนนประเมิน!F43)</f>
        <v/>
      </c>
      <c r="G43" s="188" t="str">
        <f>IF(กรอกคะแนนประเมิน!G43="","",กรอกคะแนนประเมิน!G43)</f>
        <v/>
      </c>
      <c r="H43" s="188" t="str">
        <f>IF(กรอกคะแนนประเมิน!H43="","",กรอกคะแนนประเมิน!H43)</f>
        <v/>
      </c>
      <c r="I43" s="188" t="str">
        <f>IF(กรอกคะแนนประเมิน!I43="","",กรอกคะแนนประเมิน!I43)</f>
        <v/>
      </c>
      <c r="J43" s="188" t="str">
        <f>IF(กรอกคะแนนประเมิน!J43="","",กรอกคะแนนประเมิน!J43)</f>
        <v/>
      </c>
      <c r="K43" s="188" t="str">
        <f>IF(กรอกคะแนนประเมิน!K43="","",กรอกคะแนนประเมิน!K43)</f>
        <v/>
      </c>
      <c r="L43" s="188" t="str">
        <f>IF(กรอกคะแนนประเมิน!L43="","",กรอกคะแนนประเมิน!L43)</f>
        <v/>
      </c>
      <c r="M43" s="188" t="str">
        <f>IF(กรอกคะแนนประเมิน!M43="","",กรอกคะแนนประเมิน!M43)</f>
        <v/>
      </c>
      <c r="N43" s="188" t="str">
        <f>IF(กรอกคะแนนประเมิน!N43="","",กรอกคะแนนประเมิน!N43)</f>
        <v/>
      </c>
      <c r="O43" s="188" t="str">
        <f>IF(กรอกคะแนนประเมิน!O43="","",กรอกคะแนนประเมิน!O43)</f>
        <v/>
      </c>
      <c r="P43" s="188" t="str">
        <f>IF(กรอกคะแนนประเมิน!P43="","",กรอกคะแนนประเมิน!P43)</f>
        <v/>
      </c>
      <c r="Q43" s="188" t="str">
        <f>IF(กรอกคะแนนประเมิน!Q43="","",กรอกคะแนนประเมิน!Q43)</f>
        <v/>
      </c>
      <c r="R43" s="188" t="str">
        <f>IF(กรอกคะแนนประเมิน!R43="","",กรอกคะแนนประเมิน!R43)</f>
        <v/>
      </c>
      <c r="S43" s="188" t="str">
        <f>IF(กรอกคะแนนประเมิน!S43="","",กรอกคะแนนประเมิน!S43)</f>
        <v/>
      </c>
      <c r="T43" s="188" t="str">
        <f>IF(กรอกคะแนนประเมิน!T43="","",กรอกคะแนนประเมิน!T43)</f>
        <v/>
      </c>
      <c r="U43" s="188" t="str">
        <f>IF(กรอกคะแนนประเมิน!U43="","",กรอกคะแนนประเมิน!U43)</f>
        <v/>
      </c>
      <c r="V43" s="188" t="str">
        <f>IF(กรอกคะแนนประเมิน!V43="","",กรอกคะแนนประเมิน!V43)</f>
        <v/>
      </c>
      <c r="W43" s="188" t="str">
        <f>IF(กรอกคะแนนประเมิน!W43="","",กรอกคะแนนประเมิน!W43)</f>
        <v/>
      </c>
      <c r="X43" s="188" t="str">
        <f>IF(กรอกคะแนนประเมิน!X43="","",กรอกคะแนนประเมิน!X43)</f>
        <v/>
      </c>
      <c r="Y43" s="188" t="str">
        <f>IF(กรอกคะแนนประเมิน!Y43="","",กรอกคะแนนประเมิน!Y43)</f>
        <v/>
      </c>
      <c r="Z43" s="188" t="str">
        <f>IF(กรอกคะแนนประเมิน!Z43="","",กรอกคะแนนประเมิน!Z43)</f>
        <v/>
      </c>
      <c r="AA43" s="188" t="str">
        <f>IF(กรอกคะแนนประเมิน!AA43="","",กรอกคะแนนประเมิน!AA43)</f>
        <v/>
      </c>
      <c r="AB43" s="188" t="str">
        <f>IF(กรอกคะแนนประเมิน!AB43="","",กรอกคะแนนประเมิน!AB43)</f>
        <v/>
      </c>
      <c r="AC43" s="188" t="str">
        <f>IF(กรอกคะแนนประเมิน!AC43="","",กรอกคะแนนประเมิน!AC43)</f>
        <v/>
      </c>
      <c r="AD43" s="188" t="str">
        <f>IF(กรอกคะแนนประเมิน!AD43="","",กรอกคะแนนประเมิน!AD43)</f>
        <v/>
      </c>
      <c r="AE43" s="188" t="str">
        <f>IF(กรอกคะแนนประเมิน!AE43="","",กรอกคะแนนประเมิน!AE43)</f>
        <v/>
      </c>
      <c r="AF43" s="188" t="str">
        <f>IF(กรอกคะแนนประเมิน!AF43="","",กรอกคะแนนประเมิน!AF43)</f>
        <v/>
      </c>
      <c r="AG43" s="188" t="str">
        <f>IF(กรอกคะแนนประเมิน!AG43="","",กรอกคะแนนประเมิน!AG43)</f>
        <v/>
      </c>
      <c r="AH43" s="188" t="str">
        <f>IF(กรอกคะแนนประเมิน!AH43="","",กรอกคะแนนประเมิน!AH43)</f>
        <v/>
      </c>
      <c r="AI43" s="188" t="str">
        <f>IF(กรอกคะแนนประเมิน!AI43="","",กรอกคะแนนประเมิน!AI43)</f>
        <v/>
      </c>
      <c r="AJ43" s="188" t="str">
        <f>IF(กรอกคะแนนประเมิน!AJ43="","",กรอกคะแนนประเมิน!AJ43)</f>
        <v/>
      </c>
      <c r="AK43" s="188" t="str">
        <f>IF(กรอกคะแนนประเมิน!AK43="","",กรอกคะแนนประเมิน!AK43)</f>
        <v/>
      </c>
      <c r="AL43" s="188" t="str">
        <f>IF(กรอกคะแนนประเมิน!AL43="","",กรอกคะแนนประเมิน!AL43)</f>
        <v/>
      </c>
      <c r="AM43" s="188" t="str">
        <f>IF(กรอกคะแนนประเมิน!AM43="","",กรอกคะแนนประเมิน!AM43)</f>
        <v/>
      </c>
      <c r="AN43" s="188" t="str">
        <f>IF(กรอกคะแนนประเมิน!AN43="","",กรอกคะแนนประเมิน!AN43)</f>
        <v/>
      </c>
      <c r="AO43" s="188" t="str">
        <f>IF(กรอกคะแนนประเมิน!AO43="","",กรอกคะแนนประเมิน!AO43)</f>
        <v/>
      </c>
      <c r="AP43" s="188" t="str">
        <f>IF(กรอกคะแนนประเมิน!AP43="","",กรอกคะแนนประเมิน!AP43)</f>
        <v/>
      </c>
      <c r="AQ43" s="188" t="str">
        <f>IF(กรอกคะแนนประเมิน!AQ43="","",กรอกคะแนนประเมิน!AQ43)</f>
        <v/>
      </c>
      <c r="AR43" s="188" t="str">
        <f>IF(กรอกคะแนนประเมิน!AR43="","",กรอกคะแนนประเมิน!AR43)</f>
        <v/>
      </c>
      <c r="AS43" s="188" t="str">
        <f>IF(กรอกคะแนนประเมิน!AS43="","",กรอกคะแนนประเมิน!AS43)</f>
        <v/>
      </c>
      <c r="AT43" s="188" t="str">
        <f>IF(กรอกคะแนนประเมิน!AT43="","",กรอกคะแนนประเมิน!AT43)</f>
        <v/>
      </c>
      <c r="AU43" s="188" t="str">
        <f>IF(กรอกคะแนนประเมิน!AU43="","",กรอกคะแนนประเมิน!AU43)</f>
        <v/>
      </c>
      <c r="AV43" s="188" t="str">
        <f>IF(กรอกคะแนนประเมิน!AV43="","",กรอกคะแนนประเมิน!AV43)</f>
        <v/>
      </c>
      <c r="AW43" s="188" t="str">
        <f>IF(กรอกคะแนนประเมิน!AW43="","",กรอกคะแนนประเมิน!AW43)</f>
        <v/>
      </c>
      <c r="AX43" s="188" t="str">
        <f>IF(กรอกคะแนนประเมิน!AX43="","",กรอกคะแนนประเมิน!AX43)</f>
        <v/>
      </c>
      <c r="AY43" s="188" t="str">
        <f>IF(กรอกคะแนนประเมิน!AY43="","",กรอกคะแนนประเมิน!AY43)</f>
        <v/>
      </c>
      <c r="AZ43" s="188" t="str">
        <f>IF(กรอกคะแนนประเมิน!AZ43="","",กรอกคะแนนประเมิน!AZ43)</f>
        <v/>
      </c>
      <c r="BA43" s="189" t="str">
        <f t="shared" si="0"/>
        <v/>
      </c>
      <c r="BB43" s="190" t="str">
        <f t="shared" si="1"/>
        <v/>
      </c>
      <c r="BC43" s="196" t="str">
        <f t="shared" si="2"/>
        <v/>
      </c>
      <c r="BD43" s="191" t="str">
        <f t="shared" si="3"/>
        <v/>
      </c>
      <c r="BE43" s="193"/>
      <c r="BF43" s="193"/>
      <c r="BG43" s="193"/>
      <c r="BH43" s="193"/>
      <c r="BI43" s="193"/>
      <c r="BJ43" s="193"/>
      <c r="BK43" s="193"/>
    </row>
    <row r="44" spans="1:63" s="4" customFormat="1" ht="15.75" customHeight="1">
      <c r="A44" s="3">
        <v>35</v>
      </c>
      <c r="B44" s="46" t="str">
        <f>IF(นักเรียน!B40="","",นักเรียน!B40)</f>
        <v/>
      </c>
      <c r="C44" s="47" t="str">
        <f>IF(นักเรียน!C40="","",นักเรียน!C40)</f>
        <v/>
      </c>
      <c r="D44" s="187" t="str">
        <f>IF(กรอกคะแนนประเมิน!D44="","",กรอกคะแนนประเมิน!D44)</f>
        <v/>
      </c>
      <c r="E44" s="188" t="str">
        <f>IF(กรอกคะแนนประเมิน!E44="","",กรอกคะแนนประเมิน!E44)</f>
        <v/>
      </c>
      <c r="F44" s="188" t="str">
        <f>IF(กรอกคะแนนประเมิน!F44="","",กรอกคะแนนประเมิน!F44)</f>
        <v/>
      </c>
      <c r="G44" s="188" t="str">
        <f>IF(กรอกคะแนนประเมิน!G44="","",กรอกคะแนนประเมิน!G44)</f>
        <v/>
      </c>
      <c r="H44" s="188" t="str">
        <f>IF(กรอกคะแนนประเมิน!H44="","",กรอกคะแนนประเมิน!H44)</f>
        <v/>
      </c>
      <c r="I44" s="188" t="str">
        <f>IF(กรอกคะแนนประเมิน!I44="","",กรอกคะแนนประเมิน!I44)</f>
        <v/>
      </c>
      <c r="J44" s="188" t="str">
        <f>IF(กรอกคะแนนประเมิน!J44="","",กรอกคะแนนประเมิน!J44)</f>
        <v/>
      </c>
      <c r="K44" s="188" t="str">
        <f>IF(กรอกคะแนนประเมิน!K44="","",กรอกคะแนนประเมิน!K44)</f>
        <v/>
      </c>
      <c r="L44" s="188" t="str">
        <f>IF(กรอกคะแนนประเมิน!L44="","",กรอกคะแนนประเมิน!L44)</f>
        <v/>
      </c>
      <c r="M44" s="188" t="str">
        <f>IF(กรอกคะแนนประเมิน!M44="","",กรอกคะแนนประเมิน!M44)</f>
        <v/>
      </c>
      <c r="N44" s="188" t="str">
        <f>IF(กรอกคะแนนประเมิน!N44="","",กรอกคะแนนประเมิน!N44)</f>
        <v/>
      </c>
      <c r="O44" s="188" t="str">
        <f>IF(กรอกคะแนนประเมิน!O44="","",กรอกคะแนนประเมิน!O44)</f>
        <v/>
      </c>
      <c r="P44" s="188" t="str">
        <f>IF(กรอกคะแนนประเมิน!P44="","",กรอกคะแนนประเมิน!P44)</f>
        <v/>
      </c>
      <c r="Q44" s="188" t="str">
        <f>IF(กรอกคะแนนประเมิน!Q44="","",กรอกคะแนนประเมิน!Q44)</f>
        <v/>
      </c>
      <c r="R44" s="188" t="str">
        <f>IF(กรอกคะแนนประเมิน!R44="","",กรอกคะแนนประเมิน!R44)</f>
        <v/>
      </c>
      <c r="S44" s="188" t="str">
        <f>IF(กรอกคะแนนประเมิน!S44="","",กรอกคะแนนประเมิน!S44)</f>
        <v/>
      </c>
      <c r="T44" s="188" t="str">
        <f>IF(กรอกคะแนนประเมิน!T44="","",กรอกคะแนนประเมิน!T44)</f>
        <v/>
      </c>
      <c r="U44" s="188" t="str">
        <f>IF(กรอกคะแนนประเมิน!U44="","",กรอกคะแนนประเมิน!U44)</f>
        <v/>
      </c>
      <c r="V44" s="188" t="str">
        <f>IF(กรอกคะแนนประเมิน!V44="","",กรอกคะแนนประเมิน!V44)</f>
        <v/>
      </c>
      <c r="W44" s="188" t="str">
        <f>IF(กรอกคะแนนประเมิน!W44="","",กรอกคะแนนประเมิน!W44)</f>
        <v/>
      </c>
      <c r="X44" s="188" t="str">
        <f>IF(กรอกคะแนนประเมิน!X44="","",กรอกคะแนนประเมิน!X44)</f>
        <v/>
      </c>
      <c r="Y44" s="188" t="str">
        <f>IF(กรอกคะแนนประเมิน!Y44="","",กรอกคะแนนประเมิน!Y44)</f>
        <v/>
      </c>
      <c r="Z44" s="188" t="str">
        <f>IF(กรอกคะแนนประเมิน!Z44="","",กรอกคะแนนประเมิน!Z44)</f>
        <v/>
      </c>
      <c r="AA44" s="188" t="str">
        <f>IF(กรอกคะแนนประเมิน!AA44="","",กรอกคะแนนประเมิน!AA44)</f>
        <v/>
      </c>
      <c r="AB44" s="188" t="str">
        <f>IF(กรอกคะแนนประเมิน!AB44="","",กรอกคะแนนประเมิน!AB44)</f>
        <v/>
      </c>
      <c r="AC44" s="188" t="str">
        <f>IF(กรอกคะแนนประเมิน!AC44="","",กรอกคะแนนประเมิน!AC44)</f>
        <v/>
      </c>
      <c r="AD44" s="188" t="str">
        <f>IF(กรอกคะแนนประเมิน!AD44="","",กรอกคะแนนประเมิน!AD44)</f>
        <v/>
      </c>
      <c r="AE44" s="188" t="str">
        <f>IF(กรอกคะแนนประเมิน!AE44="","",กรอกคะแนนประเมิน!AE44)</f>
        <v/>
      </c>
      <c r="AF44" s="188" t="str">
        <f>IF(กรอกคะแนนประเมิน!AF44="","",กรอกคะแนนประเมิน!AF44)</f>
        <v/>
      </c>
      <c r="AG44" s="188" t="str">
        <f>IF(กรอกคะแนนประเมิน!AG44="","",กรอกคะแนนประเมิน!AG44)</f>
        <v/>
      </c>
      <c r="AH44" s="188" t="str">
        <f>IF(กรอกคะแนนประเมิน!AH44="","",กรอกคะแนนประเมิน!AH44)</f>
        <v/>
      </c>
      <c r="AI44" s="188" t="str">
        <f>IF(กรอกคะแนนประเมิน!AI44="","",กรอกคะแนนประเมิน!AI44)</f>
        <v/>
      </c>
      <c r="AJ44" s="188" t="str">
        <f>IF(กรอกคะแนนประเมิน!AJ44="","",กรอกคะแนนประเมิน!AJ44)</f>
        <v/>
      </c>
      <c r="AK44" s="188" t="str">
        <f>IF(กรอกคะแนนประเมิน!AK44="","",กรอกคะแนนประเมิน!AK44)</f>
        <v/>
      </c>
      <c r="AL44" s="188" t="str">
        <f>IF(กรอกคะแนนประเมิน!AL44="","",กรอกคะแนนประเมิน!AL44)</f>
        <v/>
      </c>
      <c r="AM44" s="188" t="str">
        <f>IF(กรอกคะแนนประเมิน!AM44="","",กรอกคะแนนประเมิน!AM44)</f>
        <v/>
      </c>
      <c r="AN44" s="188" t="str">
        <f>IF(กรอกคะแนนประเมิน!AN44="","",กรอกคะแนนประเมิน!AN44)</f>
        <v/>
      </c>
      <c r="AO44" s="188" t="str">
        <f>IF(กรอกคะแนนประเมิน!AO44="","",กรอกคะแนนประเมิน!AO44)</f>
        <v/>
      </c>
      <c r="AP44" s="188" t="str">
        <f>IF(กรอกคะแนนประเมิน!AP44="","",กรอกคะแนนประเมิน!AP44)</f>
        <v/>
      </c>
      <c r="AQ44" s="188" t="str">
        <f>IF(กรอกคะแนนประเมิน!AQ44="","",กรอกคะแนนประเมิน!AQ44)</f>
        <v/>
      </c>
      <c r="AR44" s="188" t="str">
        <f>IF(กรอกคะแนนประเมิน!AR44="","",กรอกคะแนนประเมิน!AR44)</f>
        <v/>
      </c>
      <c r="AS44" s="188" t="str">
        <f>IF(กรอกคะแนนประเมิน!AS44="","",กรอกคะแนนประเมิน!AS44)</f>
        <v/>
      </c>
      <c r="AT44" s="188" t="str">
        <f>IF(กรอกคะแนนประเมิน!AT44="","",กรอกคะแนนประเมิน!AT44)</f>
        <v/>
      </c>
      <c r="AU44" s="188" t="str">
        <f>IF(กรอกคะแนนประเมิน!AU44="","",กรอกคะแนนประเมิน!AU44)</f>
        <v/>
      </c>
      <c r="AV44" s="188" t="str">
        <f>IF(กรอกคะแนนประเมิน!AV44="","",กรอกคะแนนประเมิน!AV44)</f>
        <v/>
      </c>
      <c r="AW44" s="188" t="str">
        <f>IF(กรอกคะแนนประเมิน!AW44="","",กรอกคะแนนประเมิน!AW44)</f>
        <v/>
      </c>
      <c r="AX44" s="188" t="str">
        <f>IF(กรอกคะแนนประเมิน!AX44="","",กรอกคะแนนประเมิน!AX44)</f>
        <v/>
      </c>
      <c r="AY44" s="188" t="str">
        <f>IF(กรอกคะแนนประเมิน!AY44="","",กรอกคะแนนประเมิน!AY44)</f>
        <v/>
      </c>
      <c r="AZ44" s="188" t="str">
        <f>IF(กรอกคะแนนประเมิน!AZ44="","",กรอกคะแนนประเมิน!AZ44)</f>
        <v/>
      </c>
      <c r="BA44" s="189" t="str">
        <f t="shared" si="0"/>
        <v/>
      </c>
      <c r="BB44" s="190" t="str">
        <f t="shared" si="1"/>
        <v/>
      </c>
      <c r="BC44" s="196" t="str">
        <f t="shared" si="2"/>
        <v/>
      </c>
      <c r="BD44" s="191" t="str">
        <f t="shared" si="3"/>
        <v/>
      </c>
      <c r="BE44" s="193"/>
      <c r="BF44" s="193"/>
      <c r="BG44" s="193"/>
      <c r="BH44" s="193"/>
      <c r="BI44" s="193"/>
      <c r="BJ44" s="193"/>
      <c r="BK44" s="193"/>
    </row>
    <row r="45" spans="1:63" s="4" customFormat="1" ht="15.75" customHeight="1">
      <c r="A45" s="3">
        <v>36</v>
      </c>
      <c r="B45" s="46" t="str">
        <f>IF(นักเรียน!B41="","",นักเรียน!B41)</f>
        <v/>
      </c>
      <c r="C45" s="47" t="str">
        <f>IF(นักเรียน!C41="","",นักเรียน!C41)</f>
        <v/>
      </c>
      <c r="D45" s="187" t="str">
        <f>IF(กรอกคะแนนประเมิน!D45="","",กรอกคะแนนประเมิน!D45)</f>
        <v/>
      </c>
      <c r="E45" s="188" t="str">
        <f>IF(กรอกคะแนนประเมิน!E45="","",กรอกคะแนนประเมิน!E45)</f>
        <v/>
      </c>
      <c r="F45" s="188" t="str">
        <f>IF(กรอกคะแนนประเมิน!F45="","",กรอกคะแนนประเมิน!F45)</f>
        <v/>
      </c>
      <c r="G45" s="188" t="str">
        <f>IF(กรอกคะแนนประเมิน!G45="","",กรอกคะแนนประเมิน!G45)</f>
        <v/>
      </c>
      <c r="H45" s="188" t="str">
        <f>IF(กรอกคะแนนประเมิน!H45="","",กรอกคะแนนประเมิน!H45)</f>
        <v/>
      </c>
      <c r="I45" s="188" t="str">
        <f>IF(กรอกคะแนนประเมิน!I45="","",กรอกคะแนนประเมิน!I45)</f>
        <v/>
      </c>
      <c r="J45" s="188" t="str">
        <f>IF(กรอกคะแนนประเมิน!J45="","",กรอกคะแนนประเมิน!J45)</f>
        <v/>
      </c>
      <c r="K45" s="188" t="str">
        <f>IF(กรอกคะแนนประเมิน!K45="","",กรอกคะแนนประเมิน!K45)</f>
        <v/>
      </c>
      <c r="L45" s="188" t="str">
        <f>IF(กรอกคะแนนประเมิน!L45="","",กรอกคะแนนประเมิน!L45)</f>
        <v/>
      </c>
      <c r="M45" s="188" t="str">
        <f>IF(กรอกคะแนนประเมิน!M45="","",กรอกคะแนนประเมิน!M45)</f>
        <v/>
      </c>
      <c r="N45" s="188" t="str">
        <f>IF(กรอกคะแนนประเมิน!N45="","",กรอกคะแนนประเมิน!N45)</f>
        <v/>
      </c>
      <c r="O45" s="188" t="str">
        <f>IF(กรอกคะแนนประเมิน!O45="","",กรอกคะแนนประเมิน!O45)</f>
        <v/>
      </c>
      <c r="P45" s="188" t="str">
        <f>IF(กรอกคะแนนประเมิน!P45="","",กรอกคะแนนประเมิน!P45)</f>
        <v/>
      </c>
      <c r="Q45" s="188" t="str">
        <f>IF(กรอกคะแนนประเมิน!Q45="","",กรอกคะแนนประเมิน!Q45)</f>
        <v/>
      </c>
      <c r="R45" s="188" t="str">
        <f>IF(กรอกคะแนนประเมิน!R45="","",กรอกคะแนนประเมิน!R45)</f>
        <v/>
      </c>
      <c r="S45" s="188" t="str">
        <f>IF(กรอกคะแนนประเมิน!S45="","",กรอกคะแนนประเมิน!S45)</f>
        <v/>
      </c>
      <c r="T45" s="188" t="str">
        <f>IF(กรอกคะแนนประเมิน!T45="","",กรอกคะแนนประเมิน!T45)</f>
        <v/>
      </c>
      <c r="U45" s="188" t="str">
        <f>IF(กรอกคะแนนประเมิน!U45="","",กรอกคะแนนประเมิน!U45)</f>
        <v/>
      </c>
      <c r="V45" s="188" t="str">
        <f>IF(กรอกคะแนนประเมิน!V45="","",กรอกคะแนนประเมิน!V45)</f>
        <v/>
      </c>
      <c r="W45" s="188" t="str">
        <f>IF(กรอกคะแนนประเมิน!W45="","",กรอกคะแนนประเมิน!W45)</f>
        <v/>
      </c>
      <c r="X45" s="188" t="str">
        <f>IF(กรอกคะแนนประเมิน!X45="","",กรอกคะแนนประเมิน!X45)</f>
        <v/>
      </c>
      <c r="Y45" s="188" t="str">
        <f>IF(กรอกคะแนนประเมิน!Y45="","",กรอกคะแนนประเมิน!Y45)</f>
        <v/>
      </c>
      <c r="Z45" s="188" t="str">
        <f>IF(กรอกคะแนนประเมิน!Z45="","",กรอกคะแนนประเมิน!Z45)</f>
        <v/>
      </c>
      <c r="AA45" s="188" t="str">
        <f>IF(กรอกคะแนนประเมิน!AA45="","",กรอกคะแนนประเมิน!AA45)</f>
        <v/>
      </c>
      <c r="AB45" s="188" t="str">
        <f>IF(กรอกคะแนนประเมิน!AB45="","",กรอกคะแนนประเมิน!AB45)</f>
        <v/>
      </c>
      <c r="AC45" s="188" t="str">
        <f>IF(กรอกคะแนนประเมิน!AC45="","",กรอกคะแนนประเมิน!AC45)</f>
        <v/>
      </c>
      <c r="AD45" s="188" t="str">
        <f>IF(กรอกคะแนนประเมิน!AD45="","",กรอกคะแนนประเมิน!AD45)</f>
        <v/>
      </c>
      <c r="AE45" s="188" t="str">
        <f>IF(กรอกคะแนนประเมิน!AE45="","",กรอกคะแนนประเมิน!AE45)</f>
        <v/>
      </c>
      <c r="AF45" s="188" t="str">
        <f>IF(กรอกคะแนนประเมิน!AF45="","",กรอกคะแนนประเมิน!AF45)</f>
        <v/>
      </c>
      <c r="AG45" s="188" t="str">
        <f>IF(กรอกคะแนนประเมิน!AG45="","",กรอกคะแนนประเมิน!AG45)</f>
        <v/>
      </c>
      <c r="AH45" s="188" t="str">
        <f>IF(กรอกคะแนนประเมิน!AH45="","",กรอกคะแนนประเมิน!AH45)</f>
        <v/>
      </c>
      <c r="AI45" s="188" t="str">
        <f>IF(กรอกคะแนนประเมิน!AI45="","",กรอกคะแนนประเมิน!AI45)</f>
        <v/>
      </c>
      <c r="AJ45" s="188" t="str">
        <f>IF(กรอกคะแนนประเมิน!AJ45="","",กรอกคะแนนประเมิน!AJ45)</f>
        <v/>
      </c>
      <c r="AK45" s="188" t="str">
        <f>IF(กรอกคะแนนประเมิน!AK45="","",กรอกคะแนนประเมิน!AK45)</f>
        <v/>
      </c>
      <c r="AL45" s="188" t="str">
        <f>IF(กรอกคะแนนประเมิน!AL45="","",กรอกคะแนนประเมิน!AL45)</f>
        <v/>
      </c>
      <c r="AM45" s="188" t="str">
        <f>IF(กรอกคะแนนประเมิน!AM45="","",กรอกคะแนนประเมิน!AM45)</f>
        <v/>
      </c>
      <c r="AN45" s="188" t="str">
        <f>IF(กรอกคะแนนประเมิน!AN45="","",กรอกคะแนนประเมิน!AN45)</f>
        <v/>
      </c>
      <c r="AO45" s="188" t="str">
        <f>IF(กรอกคะแนนประเมิน!AO45="","",กรอกคะแนนประเมิน!AO45)</f>
        <v/>
      </c>
      <c r="AP45" s="188" t="str">
        <f>IF(กรอกคะแนนประเมิน!AP45="","",กรอกคะแนนประเมิน!AP45)</f>
        <v/>
      </c>
      <c r="AQ45" s="188" t="str">
        <f>IF(กรอกคะแนนประเมิน!AQ45="","",กรอกคะแนนประเมิน!AQ45)</f>
        <v/>
      </c>
      <c r="AR45" s="188" t="str">
        <f>IF(กรอกคะแนนประเมิน!AR45="","",กรอกคะแนนประเมิน!AR45)</f>
        <v/>
      </c>
      <c r="AS45" s="188" t="str">
        <f>IF(กรอกคะแนนประเมิน!AS45="","",กรอกคะแนนประเมิน!AS45)</f>
        <v/>
      </c>
      <c r="AT45" s="188" t="str">
        <f>IF(กรอกคะแนนประเมิน!AT45="","",กรอกคะแนนประเมิน!AT45)</f>
        <v/>
      </c>
      <c r="AU45" s="188" t="str">
        <f>IF(กรอกคะแนนประเมิน!AU45="","",กรอกคะแนนประเมิน!AU45)</f>
        <v/>
      </c>
      <c r="AV45" s="188" t="str">
        <f>IF(กรอกคะแนนประเมิน!AV45="","",กรอกคะแนนประเมิน!AV45)</f>
        <v/>
      </c>
      <c r="AW45" s="188" t="str">
        <f>IF(กรอกคะแนนประเมิน!AW45="","",กรอกคะแนนประเมิน!AW45)</f>
        <v/>
      </c>
      <c r="AX45" s="188" t="str">
        <f>IF(กรอกคะแนนประเมิน!AX45="","",กรอกคะแนนประเมิน!AX45)</f>
        <v/>
      </c>
      <c r="AY45" s="188" t="str">
        <f>IF(กรอกคะแนนประเมิน!AY45="","",กรอกคะแนนประเมิน!AY45)</f>
        <v/>
      </c>
      <c r="AZ45" s="188" t="str">
        <f>IF(กรอกคะแนนประเมิน!AZ45="","",กรอกคะแนนประเมิน!AZ45)</f>
        <v/>
      </c>
      <c r="BA45" s="189" t="str">
        <f t="shared" si="0"/>
        <v/>
      </c>
      <c r="BB45" s="190" t="str">
        <f t="shared" si="1"/>
        <v/>
      </c>
      <c r="BC45" s="196" t="str">
        <f t="shared" si="2"/>
        <v/>
      </c>
      <c r="BD45" s="191" t="str">
        <f t="shared" si="3"/>
        <v/>
      </c>
      <c r="BE45" s="193"/>
      <c r="BF45" s="193"/>
      <c r="BG45" s="193"/>
      <c r="BH45" s="193"/>
      <c r="BI45" s="193"/>
      <c r="BJ45" s="193"/>
      <c r="BK45" s="193"/>
    </row>
    <row r="46" spans="1:63" s="4" customFormat="1" ht="15.75" customHeight="1">
      <c r="A46" s="3">
        <v>37</v>
      </c>
      <c r="B46" s="46" t="str">
        <f>IF(นักเรียน!B42="","",นักเรียน!B42)</f>
        <v/>
      </c>
      <c r="C46" s="47" t="str">
        <f>IF(นักเรียน!C42="","",นักเรียน!C42)</f>
        <v/>
      </c>
      <c r="D46" s="187" t="str">
        <f>IF(กรอกคะแนนประเมิน!D46="","",กรอกคะแนนประเมิน!D46)</f>
        <v/>
      </c>
      <c r="E46" s="188" t="str">
        <f>IF(กรอกคะแนนประเมิน!E46="","",กรอกคะแนนประเมิน!E46)</f>
        <v/>
      </c>
      <c r="F46" s="188" t="str">
        <f>IF(กรอกคะแนนประเมิน!F46="","",กรอกคะแนนประเมิน!F46)</f>
        <v/>
      </c>
      <c r="G46" s="188" t="str">
        <f>IF(กรอกคะแนนประเมิน!G46="","",กรอกคะแนนประเมิน!G46)</f>
        <v/>
      </c>
      <c r="H46" s="188" t="str">
        <f>IF(กรอกคะแนนประเมิน!H46="","",กรอกคะแนนประเมิน!H46)</f>
        <v/>
      </c>
      <c r="I46" s="188" t="str">
        <f>IF(กรอกคะแนนประเมิน!I46="","",กรอกคะแนนประเมิน!I46)</f>
        <v/>
      </c>
      <c r="J46" s="188" t="str">
        <f>IF(กรอกคะแนนประเมิน!J46="","",กรอกคะแนนประเมิน!J46)</f>
        <v/>
      </c>
      <c r="K46" s="188" t="str">
        <f>IF(กรอกคะแนนประเมิน!K46="","",กรอกคะแนนประเมิน!K46)</f>
        <v/>
      </c>
      <c r="L46" s="188" t="str">
        <f>IF(กรอกคะแนนประเมิน!L46="","",กรอกคะแนนประเมิน!L46)</f>
        <v/>
      </c>
      <c r="M46" s="188" t="str">
        <f>IF(กรอกคะแนนประเมิน!M46="","",กรอกคะแนนประเมิน!M46)</f>
        <v/>
      </c>
      <c r="N46" s="188" t="str">
        <f>IF(กรอกคะแนนประเมิน!N46="","",กรอกคะแนนประเมิน!N46)</f>
        <v/>
      </c>
      <c r="O46" s="188" t="str">
        <f>IF(กรอกคะแนนประเมิน!O46="","",กรอกคะแนนประเมิน!O46)</f>
        <v/>
      </c>
      <c r="P46" s="188" t="str">
        <f>IF(กรอกคะแนนประเมิน!P46="","",กรอกคะแนนประเมิน!P46)</f>
        <v/>
      </c>
      <c r="Q46" s="188" t="str">
        <f>IF(กรอกคะแนนประเมิน!Q46="","",กรอกคะแนนประเมิน!Q46)</f>
        <v/>
      </c>
      <c r="R46" s="188" t="str">
        <f>IF(กรอกคะแนนประเมิน!R46="","",กรอกคะแนนประเมิน!R46)</f>
        <v/>
      </c>
      <c r="S46" s="188" t="str">
        <f>IF(กรอกคะแนนประเมิน!S46="","",กรอกคะแนนประเมิน!S46)</f>
        <v/>
      </c>
      <c r="T46" s="188" t="str">
        <f>IF(กรอกคะแนนประเมิน!T46="","",กรอกคะแนนประเมิน!T46)</f>
        <v/>
      </c>
      <c r="U46" s="188" t="str">
        <f>IF(กรอกคะแนนประเมิน!U46="","",กรอกคะแนนประเมิน!U46)</f>
        <v/>
      </c>
      <c r="V46" s="188" t="str">
        <f>IF(กรอกคะแนนประเมิน!V46="","",กรอกคะแนนประเมิน!V46)</f>
        <v/>
      </c>
      <c r="W46" s="188" t="str">
        <f>IF(กรอกคะแนนประเมิน!W46="","",กรอกคะแนนประเมิน!W46)</f>
        <v/>
      </c>
      <c r="X46" s="188" t="str">
        <f>IF(กรอกคะแนนประเมิน!X46="","",กรอกคะแนนประเมิน!X46)</f>
        <v/>
      </c>
      <c r="Y46" s="188" t="str">
        <f>IF(กรอกคะแนนประเมิน!Y46="","",กรอกคะแนนประเมิน!Y46)</f>
        <v/>
      </c>
      <c r="Z46" s="188" t="str">
        <f>IF(กรอกคะแนนประเมิน!Z46="","",กรอกคะแนนประเมิน!Z46)</f>
        <v/>
      </c>
      <c r="AA46" s="188" t="str">
        <f>IF(กรอกคะแนนประเมิน!AA46="","",กรอกคะแนนประเมิน!AA46)</f>
        <v/>
      </c>
      <c r="AB46" s="188" t="str">
        <f>IF(กรอกคะแนนประเมิน!AB46="","",กรอกคะแนนประเมิน!AB46)</f>
        <v/>
      </c>
      <c r="AC46" s="188" t="str">
        <f>IF(กรอกคะแนนประเมิน!AC46="","",กรอกคะแนนประเมิน!AC46)</f>
        <v/>
      </c>
      <c r="AD46" s="188" t="str">
        <f>IF(กรอกคะแนนประเมิน!AD46="","",กรอกคะแนนประเมิน!AD46)</f>
        <v/>
      </c>
      <c r="AE46" s="188" t="str">
        <f>IF(กรอกคะแนนประเมิน!AE46="","",กรอกคะแนนประเมิน!AE46)</f>
        <v/>
      </c>
      <c r="AF46" s="188" t="str">
        <f>IF(กรอกคะแนนประเมิน!AF46="","",กรอกคะแนนประเมิน!AF46)</f>
        <v/>
      </c>
      <c r="AG46" s="188" t="str">
        <f>IF(กรอกคะแนนประเมิน!AG46="","",กรอกคะแนนประเมิน!AG46)</f>
        <v/>
      </c>
      <c r="AH46" s="188" t="str">
        <f>IF(กรอกคะแนนประเมิน!AH46="","",กรอกคะแนนประเมิน!AH46)</f>
        <v/>
      </c>
      <c r="AI46" s="188" t="str">
        <f>IF(กรอกคะแนนประเมิน!AI46="","",กรอกคะแนนประเมิน!AI46)</f>
        <v/>
      </c>
      <c r="AJ46" s="188" t="str">
        <f>IF(กรอกคะแนนประเมิน!AJ46="","",กรอกคะแนนประเมิน!AJ46)</f>
        <v/>
      </c>
      <c r="AK46" s="188" t="str">
        <f>IF(กรอกคะแนนประเมิน!AK46="","",กรอกคะแนนประเมิน!AK46)</f>
        <v/>
      </c>
      <c r="AL46" s="188" t="str">
        <f>IF(กรอกคะแนนประเมิน!AL46="","",กรอกคะแนนประเมิน!AL46)</f>
        <v/>
      </c>
      <c r="AM46" s="188" t="str">
        <f>IF(กรอกคะแนนประเมิน!AM46="","",กรอกคะแนนประเมิน!AM46)</f>
        <v/>
      </c>
      <c r="AN46" s="188" t="str">
        <f>IF(กรอกคะแนนประเมิน!AN46="","",กรอกคะแนนประเมิน!AN46)</f>
        <v/>
      </c>
      <c r="AO46" s="188" t="str">
        <f>IF(กรอกคะแนนประเมิน!AO46="","",กรอกคะแนนประเมิน!AO46)</f>
        <v/>
      </c>
      <c r="AP46" s="188" t="str">
        <f>IF(กรอกคะแนนประเมิน!AP46="","",กรอกคะแนนประเมิน!AP46)</f>
        <v/>
      </c>
      <c r="AQ46" s="188" t="str">
        <f>IF(กรอกคะแนนประเมิน!AQ46="","",กรอกคะแนนประเมิน!AQ46)</f>
        <v/>
      </c>
      <c r="AR46" s="188" t="str">
        <f>IF(กรอกคะแนนประเมิน!AR46="","",กรอกคะแนนประเมิน!AR46)</f>
        <v/>
      </c>
      <c r="AS46" s="188" t="str">
        <f>IF(กรอกคะแนนประเมิน!AS46="","",กรอกคะแนนประเมิน!AS46)</f>
        <v/>
      </c>
      <c r="AT46" s="188" t="str">
        <f>IF(กรอกคะแนนประเมิน!AT46="","",กรอกคะแนนประเมิน!AT46)</f>
        <v/>
      </c>
      <c r="AU46" s="188" t="str">
        <f>IF(กรอกคะแนนประเมิน!AU46="","",กรอกคะแนนประเมิน!AU46)</f>
        <v/>
      </c>
      <c r="AV46" s="188" t="str">
        <f>IF(กรอกคะแนนประเมิน!AV46="","",กรอกคะแนนประเมิน!AV46)</f>
        <v/>
      </c>
      <c r="AW46" s="188" t="str">
        <f>IF(กรอกคะแนนประเมิน!AW46="","",กรอกคะแนนประเมิน!AW46)</f>
        <v/>
      </c>
      <c r="AX46" s="188" t="str">
        <f>IF(กรอกคะแนนประเมิน!AX46="","",กรอกคะแนนประเมิน!AX46)</f>
        <v/>
      </c>
      <c r="AY46" s="188" t="str">
        <f>IF(กรอกคะแนนประเมิน!AY46="","",กรอกคะแนนประเมิน!AY46)</f>
        <v/>
      </c>
      <c r="AZ46" s="188" t="str">
        <f>IF(กรอกคะแนนประเมิน!AZ46="","",กรอกคะแนนประเมิน!AZ46)</f>
        <v/>
      </c>
      <c r="BA46" s="189" t="str">
        <f t="shared" si="0"/>
        <v/>
      </c>
      <c r="BB46" s="190" t="str">
        <f t="shared" si="1"/>
        <v/>
      </c>
      <c r="BC46" s="196" t="str">
        <f t="shared" si="2"/>
        <v/>
      </c>
      <c r="BD46" s="191" t="str">
        <f t="shared" si="3"/>
        <v/>
      </c>
      <c r="BE46" s="193"/>
      <c r="BF46" s="193"/>
      <c r="BG46" s="193"/>
      <c r="BH46" s="193"/>
      <c r="BI46" s="193"/>
      <c r="BJ46" s="193"/>
      <c r="BK46" s="193"/>
    </row>
    <row r="47" spans="1:63" s="5" customFormat="1" ht="15.75" customHeight="1">
      <c r="A47" s="3">
        <v>38</v>
      </c>
      <c r="B47" s="46" t="str">
        <f>IF(นักเรียน!B43="","",นักเรียน!B43)</f>
        <v/>
      </c>
      <c r="C47" s="47" t="str">
        <f>IF(นักเรียน!C43="","",นักเรียน!C43)</f>
        <v/>
      </c>
      <c r="D47" s="187" t="str">
        <f>IF(กรอกคะแนนประเมิน!D47="","",กรอกคะแนนประเมิน!D47)</f>
        <v/>
      </c>
      <c r="E47" s="188" t="str">
        <f>IF(กรอกคะแนนประเมิน!E47="","",กรอกคะแนนประเมิน!E47)</f>
        <v/>
      </c>
      <c r="F47" s="188" t="str">
        <f>IF(กรอกคะแนนประเมิน!F47="","",กรอกคะแนนประเมิน!F47)</f>
        <v/>
      </c>
      <c r="G47" s="188" t="str">
        <f>IF(กรอกคะแนนประเมิน!G47="","",กรอกคะแนนประเมิน!G47)</f>
        <v/>
      </c>
      <c r="H47" s="188" t="str">
        <f>IF(กรอกคะแนนประเมิน!H47="","",กรอกคะแนนประเมิน!H47)</f>
        <v/>
      </c>
      <c r="I47" s="188" t="str">
        <f>IF(กรอกคะแนนประเมิน!I47="","",กรอกคะแนนประเมิน!I47)</f>
        <v/>
      </c>
      <c r="J47" s="188" t="str">
        <f>IF(กรอกคะแนนประเมิน!J47="","",กรอกคะแนนประเมิน!J47)</f>
        <v/>
      </c>
      <c r="K47" s="188" t="str">
        <f>IF(กรอกคะแนนประเมิน!K47="","",กรอกคะแนนประเมิน!K47)</f>
        <v/>
      </c>
      <c r="L47" s="188" t="str">
        <f>IF(กรอกคะแนนประเมิน!L47="","",กรอกคะแนนประเมิน!L47)</f>
        <v/>
      </c>
      <c r="M47" s="188" t="str">
        <f>IF(กรอกคะแนนประเมิน!M47="","",กรอกคะแนนประเมิน!M47)</f>
        <v/>
      </c>
      <c r="N47" s="188" t="str">
        <f>IF(กรอกคะแนนประเมิน!N47="","",กรอกคะแนนประเมิน!N47)</f>
        <v/>
      </c>
      <c r="O47" s="188" t="str">
        <f>IF(กรอกคะแนนประเมิน!O47="","",กรอกคะแนนประเมิน!O47)</f>
        <v/>
      </c>
      <c r="P47" s="188" t="str">
        <f>IF(กรอกคะแนนประเมิน!P47="","",กรอกคะแนนประเมิน!P47)</f>
        <v/>
      </c>
      <c r="Q47" s="188" t="str">
        <f>IF(กรอกคะแนนประเมิน!Q47="","",กรอกคะแนนประเมิน!Q47)</f>
        <v/>
      </c>
      <c r="R47" s="188" t="str">
        <f>IF(กรอกคะแนนประเมิน!R47="","",กรอกคะแนนประเมิน!R47)</f>
        <v/>
      </c>
      <c r="S47" s="188" t="str">
        <f>IF(กรอกคะแนนประเมิน!S47="","",กรอกคะแนนประเมิน!S47)</f>
        <v/>
      </c>
      <c r="T47" s="188" t="str">
        <f>IF(กรอกคะแนนประเมิน!T47="","",กรอกคะแนนประเมิน!T47)</f>
        <v/>
      </c>
      <c r="U47" s="188" t="str">
        <f>IF(กรอกคะแนนประเมิน!U47="","",กรอกคะแนนประเมิน!U47)</f>
        <v/>
      </c>
      <c r="V47" s="188" t="str">
        <f>IF(กรอกคะแนนประเมิน!V47="","",กรอกคะแนนประเมิน!V47)</f>
        <v/>
      </c>
      <c r="W47" s="188" t="str">
        <f>IF(กรอกคะแนนประเมิน!W47="","",กรอกคะแนนประเมิน!W47)</f>
        <v/>
      </c>
      <c r="X47" s="188" t="str">
        <f>IF(กรอกคะแนนประเมิน!X47="","",กรอกคะแนนประเมิน!X47)</f>
        <v/>
      </c>
      <c r="Y47" s="188" t="str">
        <f>IF(กรอกคะแนนประเมิน!Y47="","",กรอกคะแนนประเมิน!Y47)</f>
        <v/>
      </c>
      <c r="Z47" s="188" t="str">
        <f>IF(กรอกคะแนนประเมิน!Z47="","",กรอกคะแนนประเมิน!Z47)</f>
        <v/>
      </c>
      <c r="AA47" s="188" t="str">
        <f>IF(กรอกคะแนนประเมิน!AA47="","",กรอกคะแนนประเมิน!AA47)</f>
        <v/>
      </c>
      <c r="AB47" s="188" t="str">
        <f>IF(กรอกคะแนนประเมิน!AB47="","",กรอกคะแนนประเมิน!AB47)</f>
        <v/>
      </c>
      <c r="AC47" s="188" t="str">
        <f>IF(กรอกคะแนนประเมิน!AC47="","",กรอกคะแนนประเมิน!AC47)</f>
        <v/>
      </c>
      <c r="AD47" s="188" t="str">
        <f>IF(กรอกคะแนนประเมิน!AD47="","",กรอกคะแนนประเมิน!AD47)</f>
        <v/>
      </c>
      <c r="AE47" s="188" t="str">
        <f>IF(กรอกคะแนนประเมิน!AE47="","",กรอกคะแนนประเมิน!AE47)</f>
        <v/>
      </c>
      <c r="AF47" s="188" t="str">
        <f>IF(กรอกคะแนนประเมิน!AF47="","",กรอกคะแนนประเมิน!AF47)</f>
        <v/>
      </c>
      <c r="AG47" s="188" t="str">
        <f>IF(กรอกคะแนนประเมิน!AG47="","",กรอกคะแนนประเมิน!AG47)</f>
        <v/>
      </c>
      <c r="AH47" s="188" t="str">
        <f>IF(กรอกคะแนนประเมิน!AH47="","",กรอกคะแนนประเมิน!AH47)</f>
        <v/>
      </c>
      <c r="AI47" s="188" t="str">
        <f>IF(กรอกคะแนนประเมิน!AI47="","",กรอกคะแนนประเมิน!AI47)</f>
        <v/>
      </c>
      <c r="AJ47" s="188" t="str">
        <f>IF(กรอกคะแนนประเมิน!AJ47="","",กรอกคะแนนประเมิน!AJ47)</f>
        <v/>
      </c>
      <c r="AK47" s="188" t="str">
        <f>IF(กรอกคะแนนประเมิน!AK47="","",กรอกคะแนนประเมิน!AK47)</f>
        <v/>
      </c>
      <c r="AL47" s="188" t="str">
        <f>IF(กรอกคะแนนประเมิน!AL47="","",กรอกคะแนนประเมิน!AL47)</f>
        <v/>
      </c>
      <c r="AM47" s="188" t="str">
        <f>IF(กรอกคะแนนประเมิน!AM47="","",กรอกคะแนนประเมิน!AM47)</f>
        <v/>
      </c>
      <c r="AN47" s="188" t="str">
        <f>IF(กรอกคะแนนประเมิน!AN47="","",กรอกคะแนนประเมิน!AN47)</f>
        <v/>
      </c>
      <c r="AO47" s="188" t="str">
        <f>IF(กรอกคะแนนประเมิน!AO47="","",กรอกคะแนนประเมิน!AO47)</f>
        <v/>
      </c>
      <c r="AP47" s="188" t="str">
        <f>IF(กรอกคะแนนประเมิน!AP47="","",กรอกคะแนนประเมิน!AP47)</f>
        <v/>
      </c>
      <c r="AQ47" s="188" t="str">
        <f>IF(กรอกคะแนนประเมิน!AQ47="","",กรอกคะแนนประเมิน!AQ47)</f>
        <v/>
      </c>
      <c r="AR47" s="188" t="str">
        <f>IF(กรอกคะแนนประเมิน!AR47="","",กรอกคะแนนประเมิน!AR47)</f>
        <v/>
      </c>
      <c r="AS47" s="188" t="str">
        <f>IF(กรอกคะแนนประเมิน!AS47="","",กรอกคะแนนประเมิน!AS47)</f>
        <v/>
      </c>
      <c r="AT47" s="188" t="str">
        <f>IF(กรอกคะแนนประเมิน!AT47="","",กรอกคะแนนประเมิน!AT47)</f>
        <v/>
      </c>
      <c r="AU47" s="188" t="str">
        <f>IF(กรอกคะแนนประเมิน!AU47="","",กรอกคะแนนประเมิน!AU47)</f>
        <v/>
      </c>
      <c r="AV47" s="188" t="str">
        <f>IF(กรอกคะแนนประเมิน!AV47="","",กรอกคะแนนประเมิน!AV47)</f>
        <v/>
      </c>
      <c r="AW47" s="188" t="str">
        <f>IF(กรอกคะแนนประเมิน!AW47="","",กรอกคะแนนประเมิน!AW47)</f>
        <v/>
      </c>
      <c r="AX47" s="188" t="str">
        <f>IF(กรอกคะแนนประเมิน!AX47="","",กรอกคะแนนประเมิน!AX47)</f>
        <v/>
      </c>
      <c r="AY47" s="188" t="str">
        <f>IF(กรอกคะแนนประเมิน!AY47="","",กรอกคะแนนประเมิน!AY47)</f>
        <v/>
      </c>
      <c r="AZ47" s="188" t="str">
        <f>IF(กรอกคะแนนประเมิน!AZ47="","",กรอกคะแนนประเมิน!AZ47)</f>
        <v/>
      </c>
      <c r="BA47" s="189" t="str">
        <f t="shared" si="0"/>
        <v/>
      </c>
      <c r="BB47" s="190" t="str">
        <f t="shared" si="1"/>
        <v/>
      </c>
      <c r="BC47" s="196" t="str">
        <f t="shared" si="2"/>
        <v/>
      </c>
      <c r="BD47" s="191" t="str">
        <f t="shared" si="3"/>
        <v/>
      </c>
      <c r="BE47" s="194"/>
      <c r="BF47" s="194"/>
      <c r="BG47" s="194"/>
      <c r="BH47" s="194"/>
      <c r="BI47" s="194"/>
      <c r="BJ47" s="194"/>
      <c r="BK47" s="194"/>
    </row>
    <row r="48" spans="1:63" s="5" customFormat="1" ht="15.75" customHeight="1">
      <c r="A48" s="3">
        <v>39</v>
      </c>
      <c r="B48" s="46" t="str">
        <f>IF(นักเรียน!B44="","",นักเรียน!B44)</f>
        <v/>
      </c>
      <c r="C48" s="47" t="str">
        <f>IF(นักเรียน!C44="","",นักเรียน!C44)</f>
        <v/>
      </c>
      <c r="D48" s="187" t="str">
        <f>IF(กรอกคะแนนประเมิน!D48="","",กรอกคะแนนประเมิน!D48)</f>
        <v/>
      </c>
      <c r="E48" s="188" t="str">
        <f>IF(กรอกคะแนนประเมิน!E48="","",กรอกคะแนนประเมิน!E48)</f>
        <v/>
      </c>
      <c r="F48" s="188" t="str">
        <f>IF(กรอกคะแนนประเมิน!F48="","",กรอกคะแนนประเมิน!F48)</f>
        <v/>
      </c>
      <c r="G48" s="188" t="str">
        <f>IF(กรอกคะแนนประเมิน!G48="","",กรอกคะแนนประเมิน!G48)</f>
        <v/>
      </c>
      <c r="H48" s="188" t="str">
        <f>IF(กรอกคะแนนประเมิน!H48="","",กรอกคะแนนประเมิน!H48)</f>
        <v/>
      </c>
      <c r="I48" s="188" t="str">
        <f>IF(กรอกคะแนนประเมิน!I48="","",กรอกคะแนนประเมิน!I48)</f>
        <v/>
      </c>
      <c r="J48" s="188" t="str">
        <f>IF(กรอกคะแนนประเมิน!J48="","",กรอกคะแนนประเมิน!J48)</f>
        <v/>
      </c>
      <c r="K48" s="188" t="str">
        <f>IF(กรอกคะแนนประเมิน!K48="","",กรอกคะแนนประเมิน!K48)</f>
        <v/>
      </c>
      <c r="L48" s="188" t="str">
        <f>IF(กรอกคะแนนประเมิน!L48="","",กรอกคะแนนประเมิน!L48)</f>
        <v/>
      </c>
      <c r="M48" s="188" t="str">
        <f>IF(กรอกคะแนนประเมิน!M48="","",กรอกคะแนนประเมิน!M48)</f>
        <v/>
      </c>
      <c r="N48" s="188" t="str">
        <f>IF(กรอกคะแนนประเมิน!N48="","",กรอกคะแนนประเมิน!N48)</f>
        <v/>
      </c>
      <c r="O48" s="188" t="str">
        <f>IF(กรอกคะแนนประเมิน!O48="","",กรอกคะแนนประเมิน!O48)</f>
        <v/>
      </c>
      <c r="P48" s="188" t="str">
        <f>IF(กรอกคะแนนประเมิน!P48="","",กรอกคะแนนประเมิน!P48)</f>
        <v/>
      </c>
      <c r="Q48" s="188" t="str">
        <f>IF(กรอกคะแนนประเมิน!Q48="","",กรอกคะแนนประเมิน!Q48)</f>
        <v/>
      </c>
      <c r="R48" s="188" t="str">
        <f>IF(กรอกคะแนนประเมิน!R48="","",กรอกคะแนนประเมิน!R48)</f>
        <v/>
      </c>
      <c r="S48" s="188" t="str">
        <f>IF(กรอกคะแนนประเมิน!S48="","",กรอกคะแนนประเมิน!S48)</f>
        <v/>
      </c>
      <c r="T48" s="188" t="str">
        <f>IF(กรอกคะแนนประเมิน!T48="","",กรอกคะแนนประเมิน!T48)</f>
        <v/>
      </c>
      <c r="U48" s="188" t="str">
        <f>IF(กรอกคะแนนประเมิน!U48="","",กรอกคะแนนประเมิน!U48)</f>
        <v/>
      </c>
      <c r="V48" s="188" t="str">
        <f>IF(กรอกคะแนนประเมิน!V48="","",กรอกคะแนนประเมิน!V48)</f>
        <v/>
      </c>
      <c r="W48" s="188" t="str">
        <f>IF(กรอกคะแนนประเมิน!W48="","",กรอกคะแนนประเมิน!W48)</f>
        <v/>
      </c>
      <c r="X48" s="188" t="str">
        <f>IF(กรอกคะแนนประเมิน!X48="","",กรอกคะแนนประเมิน!X48)</f>
        <v/>
      </c>
      <c r="Y48" s="188" t="str">
        <f>IF(กรอกคะแนนประเมิน!Y48="","",กรอกคะแนนประเมิน!Y48)</f>
        <v/>
      </c>
      <c r="Z48" s="188" t="str">
        <f>IF(กรอกคะแนนประเมิน!Z48="","",กรอกคะแนนประเมิน!Z48)</f>
        <v/>
      </c>
      <c r="AA48" s="188" t="str">
        <f>IF(กรอกคะแนนประเมิน!AA48="","",กรอกคะแนนประเมิน!AA48)</f>
        <v/>
      </c>
      <c r="AB48" s="188" t="str">
        <f>IF(กรอกคะแนนประเมิน!AB48="","",กรอกคะแนนประเมิน!AB48)</f>
        <v/>
      </c>
      <c r="AC48" s="188" t="str">
        <f>IF(กรอกคะแนนประเมิน!AC48="","",กรอกคะแนนประเมิน!AC48)</f>
        <v/>
      </c>
      <c r="AD48" s="188" t="str">
        <f>IF(กรอกคะแนนประเมิน!AD48="","",กรอกคะแนนประเมิน!AD48)</f>
        <v/>
      </c>
      <c r="AE48" s="188" t="str">
        <f>IF(กรอกคะแนนประเมิน!AE48="","",กรอกคะแนนประเมิน!AE48)</f>
        <v/>
      </c>
      <c r="AF48" s="188" t="str">
        <f>IF(กรอกคะแนนประเมิน!AF48="","",กรอกคะแนนประเมิน!AF48)</f>
        <v/>
      </c>
      <c r="AG48" s="188" t="str">
        <f>IF(กรอกคะแนนประเมิน!AG48="","",กรอกคะแนนประเมิน!AG48)</f>
        <v/>
      </c>
      <c r="AH48" s="188" t="str">
        <f>IF(กรอกคะแนนประเมิน!AH48="","",กรอกคะแนนประเมิน!AH48)</f>
        <v/>
      </c>
      <c r="AI48" s="188" t="str">
        <f>IF(กรอกคะแนนประเมิน!AI48="","",กรอกคะแนนประเมิน!AI48)</f>
        <v/>
      </c>
      <c r="AJ48" s="188" t="str">
        <f>IF(กรอกคะแนนประเมิน!AJ48="","",กรอกคะแนนประเมิน!AJ48)</f>
        <v/>
      </c>
      <c r="AK48" s="188" t="str">
        <f>IF(กรอกคะแนนประเมิน!AK48="","",กรอกคะแนนประเมิน!AK48)</f>
        <v/>
      </c>
      <c r="AL48" s="188" t="str">
        <f>IF(กรอกคะแนนประเมิน!AL48="","",กรอกคะแนนประเมิน!AL48)</f>
        <v/>
      </c>
      <c r="AM48" s="188" t="str">
        <f>IF(กรอกคะแนนประเมิน!AM48="","",กรอกคะแนนประเมิน!AM48)</f>
        <v/>
      </c>
      <c r="AN48" s="188" t="str">
        <f>IF(กรอกคะแนนประเมิน!AN48="","",กรอกคะแนนประเมิน!AN48)</f>
        <v/>
      </c>
      <c r="AO48" s="188" t="str">
        <f>IF(กรอกคะแนนประเมิน!AO48="","",กรอกคะแนนประเมิน!AO48)</f>
        <v/>
      </c>
      <c r="AP48" s="188" t="str">
        <f>IF(กรอกคะแนนประเมิน!AP48="","",กรอกคะแนนประเมิน!AP48)</f>
        <v/>
      </c>
      <c r="AQ48" s="188" t="str">
        <f>IF(กรอกคะแนนประเมิน!AQ48="","",กรอกคะแนนประเมิน!AQ48)</f>
        <v/>
      </c>
      <c r="AR48" s="188" t="str">
        <f>IF(กรอกคะแนนประเมิน!AR48="","",กรอกคะแนนประเมิน!AR48)</f>
        <v/>
      </c>
      <c r="AS48" s="188" t="str">
        <f>IF(กรอกคะแนนประเมิน!AS48="","",กรอกคะแนนประเมิน!AS48)</f>
        <v/>
      </c>
      <c r="AT48" s="188" t="str">
        <f>IF(กรอกคะแนนประเมิน!AT48="","",กรอกคะแนนประเมิน!AT48)</f>
        <v/>
      </c>
      <c r="AU48" s="188" t="str">
        <f>IF(กรอกคะแนนประเมิน!AU48="","",กรอกคะแนนประเมิน!AU48)</f>
        <v/>
      </c>
      <c r="AV48" s="188" t="str">
        <f>IF(กรอกคะแนนประเมิน!AV48="","",กรอกคะแนนประเมิน!AV48)</f>
        <v/>
      </c>
      <c r="AW48" s="188" t="str">
        <f>IF(กรอกคะแนนประเมิน!AW48="","",กรอกคะแนนประเมิน!AW48)</f>
        <v/>
      </c>
      <c r="AX48" s="188" t="str">
        <f>IF(กรอกคะแนนประเมิน!AX48="","",กรอกคะแนนประเมิน!AX48)</f>
        <v/>
      </c>
      <c r="AY48" s="188" t="str">
        <f>IF(กรอกคะแนนประเมิน!AY48="","",กรอกคะแนนประเมิน!AY48)</f>
        <v/>
      </c>
      <c r="AZ48" s="188" t="str">
        <f>IF(กรอกคะแนนประเมิน!AZ48="","",กรอกคะแนนประเมิน!AZ48)</f>
        <v/>
      </c>
      <c r="BA48" s="189" t="str">
        <f t="shared" si="0"/>
        <v/>
      </c>
      <c r="BB48" s="190" t="str">
        <f t="shared" si="1"/>
        <v/>
      </c>
      <c r="BC48" s="196" t="str">
        <f t="shared" si="2"/>
        <v/>
      </c>
      <c r="BD48" s="191" t="str">
        <f t="shared" si="3"/>
        <v/>
      </c>
      <c r="BE48" s="194"/>
      <c r="BF48" s="194"/>
      <c r="BG48" s="194"/>
      <c r="BH48" s="194"/>
      <c r="BI48" s="194"/>
      <c r="BJ48" s="194"/>
      <c r="BK48" s="194"/>
    </row>
    <row r="49" spans="1:63" s="5" customFormat="1" ht="15.75" customHeight="1">
      <c r="A49" s="3">
        <v>40</v>
      </c>
      <c r="B49" s="46" t="str">
        <f>IF(นักเรียน!B45="","",นักเรียน!B45)</f>
        <v/>
      </c>
      <c r="C49" s="47" t="str">
        <f>IF(นักเรียน!C45="","",นักเรียน!C45)</f>
        <v/>
      </c>
      <c r="D49" s="187" t="str">
        <f>IF(กรอกคะแนนประเมิน!D49="","",กรอกคะแนนประเมิน!D49)</f>
        <v/>
      </c>
      <c r="E49" s="188" t="str">
        <f>IF(กรอกคะแนนประเมิน!E49="","",กรอกคะแนนประเมิน!E49)</f>
        <v/>
      </c>
      <c r="F49" s="188" t="str">
        <f>IF(กรอกคะแนนประเมิน!F49="","",กรอกคะแนนประเมิน!F49)</f>
        <v/>
      </c>
      <c r="G49" s="188" t="str">
        <f>IF(กรอกคะแนนประเมิน!G49="","",กรอกคะแนนประเมิน!G49)</f>
        <v/>
      </c>
      <c r="H49" s="188" t="str">
        <f>IF(กรอกคะแนนประเมิน!H49="","",กรอกคะแนนประเมิน!H49)</f>
        <v/>
      </c>
      <c r="I49" s="188" t="str">
        <f>IF(กรอกคะแนนประเมิน!I49="","",กรอกคะแนนประเมิน!I49)</f>
        <v/>
      </c>
      <c r="J49" s="188" t="str">
        <f>IF(กรอกคะแนนประเมิน!J49="","",กรอกคะแนนประเมิน!J49)</f>
        <v/>
      </c>
      <c r="K49" s="188" t="str">
        <f>IF(กรอกคะแนนประเมิน!K49="","",กรอกคะแนนประเมิน!K49)</f>
        <v/>
      </c>
      <c r="L49" s="188" t="str">
        <f>IF(กรอกคะแนนประเมิน!L49="","",กรอกคะแนนประเมิน!L49)</f>
        <v/>
      </c>
      <c r="M49" s="188" t="str">
        <f>IF(กรอกคะแนนประเมิน!M49="","",กรอกคะแนนประเมิน!M49)</f>
        <v/>
      </c>
      <c r="N49" s="188" t="str">
        <f>IF(กรอกคะแนนประเมิน!N49="","",กรอกคะแนนประเมิน!N49)</f>
        <v/>
      </c>
      <c r="O49" s="188" t="str">
        <f>IF(กรอกคะแนนประเมิน!O49="","",กรอกคะแนนประเมิน!O49)</f>
        <v/>
      </c>
      <c r="P49" s="188" t="str">
        <f>IF(กรอกคะแนนประเมิน!P49="","",กรอกคะแนนประเมิน!P49)</f>
        <v/>
      </c>
      <c r="Q49" s="188" t="str">
        <f>IF(กรอกคะแนนประเมิน!Q49="","",กรอกคะแนนประเมิน!Q49)</f>
        <v/>
      </c>
      <c r="R49" s="188" t="str">
        <f>IF(กรอกคะแนนประเมิน!R49="","",กรอกคะแนนประเมิน!R49)</f>
        <v/>
      </c>
      <c r="S49" s="188" t="str">
        <f>IF(กรอกคะแนนประเมิน!S49="","",กรอกคะแนนประเมิน!S49)</f>
        <v/>
      </c>
      <c r="T49" s="188" t="str">
        <f>IF(กรอกคะแนนประเมิน!T49="","",กรอกคะแนนประเมิน!T49)</f>
        <v/>
      </c>
      <c r="U49" s="188" t="str">
        <f>IF(กรอกคะแนนประเมิน!U49="","",กรอกคะแนนประเมิน!U49)</f>
        <v/>
      </c>
      <c r="V49" s="188" t="str">
        <f>IF(กรอกคะแนนประเมิน!V49="","",กรอกคะแนนประเมิน!V49)</f>
        <v/>
      </c>
      <c r="W49" s="188" t="str">
        <f>IF(กรอกคะแนนประเมิน!W49="","",กรอกคะแนนประเมิน!W49)</f>
        <v/>
      </c>
      <c r="X49" s="188" t="str">
        <f>IF(กรอกคะแนนประเมิน!X49="","",กรอกคะแนนประเมิน!X49)</f>
        <v/>
      </c>
      <c r="Y49" s="188" t="str">
        <f>IF(กรอกคะแนนประเมิน!Y49="","",กรอกคะแนนประเมิน!Y49)</f>
        <v/>
      </c>
      <c r="Z49" s="188" t="str">
        <f>IF(กรอกคะแนนประเมิน!Z49="","",กรอกคะแนนประเมิน!Z49)</f>
        <v/>
      </c>
      <c r="AA49" s="188" t="str">
        <f>IF(กรอกคะแนนประเมิน!AA49="","",กรอกคะแนนประเมิน!AA49)</f>
        <v/>
      </c>
      <c r="AB49" s="188" t="str">
        <f>IF(กรอกคะแนนประเมิน!AB49="","",กรอกคะแนนประเมิน!AB49)</f>
        <v/>
      </c>
      <c r="AC49" s="188" t="str">
        <f>IF(กรอกคะแนนประเมิน!AC49="","",กรอกคะแนนประเมิน!AC49)</f>
        <v/>
      </c>
      <c r="AD49" s="188" t="str">
        <f>IF(กรอกคะแนนประเมิน!AD49="","",กรอกคะแนนประเมิน!AD49)</f>
        <v/>
      </c>
      <c r="AE49" s="188" t="str">
        <f>IF(กรอกคะแนนประเมิน!AE49="","",กรอกคะแนนประเมิน!AE49)</f>
        <v/>
      </c>
      <c r="AF49" s="188" t="str">
        <f>IF(กรอกคะแนนประเมิน!AF49="","",กรอกคะแนนประเมิน!AF49)</f>
        <v/>
      </c>
      <c r="AG49" s="188" t="str">
        <f>IF(กรอกคะแนนประเมิน!AG49="","",กรอกคะแนนประเมิน!AG49)</f>
        <v/>
      </c>
      <c r="AH49" s="188" t="str">
        <f>IF(กรอกคะแนนประเมิน!AH49="","",กรอกคะแนนประเมิน!AH49)</f>
        <v/>
      </c>
      <c r="AI49" s="188" t="str">
        <f>IF(กรอกคะแนนประเมิน!AI49="","",กรอกคะแนนประเมิน!AI49)</f>
        <v/>
      </c>
      <c r="AJ49" s="188" t="str">
        <f>IF(กรอกคะแนนประเมิน!AJ49="","",กรอกคะแนนประเมิน!AJ49)</f>
        <v/>
      </c>
      <c r="AK49" s="188" t="str">
        <f>IF(กรอกคะแนนประเมิน!AK49="","",กรอกคะแนนประเมิน!AK49)</f>
        <v/>
      </c>
      <c r="AL49" s="188" t="str">
        <f>IF(กรอกคะแนนประเมิน!AL49="","",กรอกคะแนนประเมิน!AL49)</f>
        <v/>
      </c>
      <c r="AM49" s="188" t="str">
        <f>IF(กรอกคะแนนประเมิน!AM49="","",กรอกคะแนนประเมิน!AM49)</f>
        <v/>
      </c>
      <c r="AN49" s="188" t="str">
        <f>IF(กรอกคะแนนประเมิน!AN49="","",กรอกคะแนนประเมิน!AN49)</f>
        <v/>
      </c>
      <c r="AO49" s="188" t="str">
        <f>IF(กรอกคะแนนประเมิน!AO49="","",กรอกคะแนนประเมิน!AO49)</f>
        <v/>
      </c>
      <c r="AP49" s="188" t="str">
        <f>IF(กรอกคะแนนประเมิน!AP49="","",กรอกคะแนนประเมิน!AP49)</f>
        <v/>
      </c>
      <c r="AQ49" s="188" t="str">
        <f>IF(กรอกคะแนนประเมิน!AQ49="","",กรอกคะแนนประเมิน!AQ49)</f>
        <v/>
      </c>
      <c r="AR49" s="188" t="str">
        <f>IF(กรอกคะแนนประเมิน!AR49="","",กรอกคะแนนประเมิน!AR49)</f>
        <v/>
      </c>
      <c r="AS49" s="188" t="str">
        <f>IF(กรอกคะแนนประเมิน!AS49="","",กรอกคะแนนประเมิน!AS49)</f>
        <v/>
      </c>
      <c r="AT49" s="188" t="str">
        <f>IF(กรอกคะแนนประเมิน!AT49="","",กรอกคะแนนประเมิน!AT49)</f>
        <v/>
      </c>
      <c r="AU49" s="188" t="str">
        <f>IF(กรอกคะแนนประเมิน!AU49="","",กรอกคะแนนประเมิน!AU49)</f>
        <v/>
      </c>
      <c r="AV49" s="188" t="str">
        <f>IF(กรอกคะแนนประเมิน!AV49="","",กรอกคะแนนประเมิน!AV49)</f>
        <v/>
      </c>
      <c r="AW49" s="188" t="str">
        <f>IF(กรอกคะแนนประเมิน!AW49="","",กรอกคะแนนประเมิน!AW49)</f>
        <v/>
      </c>
      <c r="AX49" s="188" t="str">
        <f>IF(กรอกคะแนนประเมิน!AX49="","",กรอกคะแนนประเมิน!AX49)</f>
        <v/>
      </c>
      <c r="AY49" s="188" t="str">
        <f>IF(กรอกคะแนนประเมิน!AY49="","",กรอกคะแนนประเมิน!AY49)</f>
        <v/>
      </c>
      <c r="AZ49" s="188" t="str">
        <f>IF(กรอกคะแนนประเมิน!AZ49="","",กรอกคะแนนประเมิน!AZ49)</f>
        <v/>
      </c>
      <c r="BA49" s="189" t="str">
        <f t="shared" si="0"/>
        <v/>
      </c>
      <c r="BB49" s="190" t="str">
        <f t="shared" si="1"/>
        <v/>
      </c>
      <c r="BC49" s="196" t="str">
        <f t="shared" si="2"/>
        <v/>
      </c>
      <c r="BD49" s="191" t="str">
        <f t="shared" si="3"/>
        <v/>
      </c>
      <c r="BE49" s="194"/>
      <c r="BF49" s="194"/>
      <c r="BG49" s="194"/>
      <c r="BH49" s="194"/>
      <c r="BI49" s="194"/>
      <c r="BJ49" s="194"/>
      <c r="BK49" s="194"/>
    </row>
    <row r="50" spans="1:63" s="5" customFormat="1" ht="15.75" customHeight="1">
      <c r="A50" s="3">
        <v>41</v>
      </c>
      <c r="B50" s="46" t="str">
        <f>IF(นักเรียน!B46="","",นักเรียน!B46)</f>
        <v/>
      </c>
      <c r="C50" s="47" t="str">
        <f>IF(นักเรียน!C46="","",นักเรียน!C46)</f>
        <v/>
      </c>
      <c r="D50" s="187" t="str">
        <f>IF(กรอกคะแนนประเมิน!D50="","",กรอกคะแนนประเมิน!D50)</f>
        <v/>
      </c>
      <c r="E50" s="188" t="str">
        <f>IF(กรอกคะแนนประเมิน!E50="","",กรอกคะแนนประเมิน!E50)</f>
        <v/>
      </c>
      <c r="F50" s="188" t="str">
        <f>IF(กรอกคะแนนประเมิน!F50="","",กรอกคะแนนประเมิน!F50)</f>
        <v/>
      </c>
      <c r="G50" s="188" t="str">
        <f>IF(กรอกคะแนนประเมิน!G50="","",กรอกคะแนนประเมิน!G50)</f>
        <v/>
      </c>
      <c r="H50" s="188" t="str">
        <f>IF(กรอกคะแนนประเมิน!H50="","",กรอกคะแนนประเมิน!H50)</f>
        <v/>
      </c>
      <c r="I50" s="188" t="str">
        <f>IF(กรอกคะแนนประเมิน!I50="","",กรอกคะแนนประเมิน!I50)</f>
        <v/>
      </c>
      <c r="J50" s="188" t="str">
        <f>IF(กรอกคะแนนประเมิน!J50="","",กรอกคะแนนประเมิน!J50)</f>
        <v/>
      </c>
      <c r="K50" s="188" t="str">
        <f>IF(กรอกคะแนนประเมิน!K50="","",กรอกคะแนนประเมิน!K50)</f>
        <v/>
      </c>
      <c r="L50" s="188" t="str">
        <f>IF(กรอกคะแนนประเมิน!L50="","",กรอกคะแนนประเมิน!L50)</f>
        <v/>
      </c>
      <c r="M50" s="188" t="str">
        <f>IF(กรอกคะแนนประเมิน!M50="","",กรอกคะแนนประเมิน!M50)</f>
        <v/>
      </c>
      <c r="N50" s="188" t="str">
        <f>IF(กรอกคะแนนประเมิน!N50="","",กรอกคะแนนประเมิน!N50)</f>
        <v/>
      </c>
      <c r="O50" s="188" t="str">
        <f>IF(กรอกคะแนนประเมิน!O50="","",กรอกคะแนนประเมิน!O50)</f>
        <v/>
      </c>
      <c r="P50" s="188" t="str">
        <f>IF(กรอกคะแนนประเมิน!P50="","",กรอกคะแนนประเมิน!P50)</f>
        <v/>
      </c>
      <c r="Q50" s="188" t="str">
        <f>IF(กรอกคะแนนประเมิน!Q50="","",กรอกคะแนนประเมิน!Q50)</f>
        <v/>
      </c>
      <c r="R50" s="188" t="str">
        <f>IF(กรอกคะแนนประเมิน!R50="","",กรอกคะแนนประเมิน!R50)</f>
        <v/>
      </c>
      <c r="S50" s="188" t="str">
        <f>IF(กรอกคะแนนประเมิน!S50="","",กรอกคะแนนประเมิน!S50)</f>
        <v/>
      </c>
      <c r="T50" s="188" t="str">
        <f>IF(กรอกคะแนนประเมิน!T50="","",กรอกคะแนนประเมิน!T50)</f>
        <v/>
      </c>
      <c r="U50" s="188" t="str">
        <f>IF(กรอกคะแนนประเมิน!U50="","",กรอกคะแนนประเมิน!U50)</f>
        <v/>
      </c>
      <c r="V50" s="188" t="str">
        <f>IF(กรอกคะแนนประเมิน!V50="","",กรอกคะแนนประเมิน!V50)</f>
        <v/>
      </c>
      <c r="W50" s="188" t="str">
        <f>IF(กรอกคะแนนประเมิน!W50="","",กรอกคะแนนประเมิน!W50)</f>
        <v/>
      </c>
      <c r="X50" s="188" t="str">
        <f>IF(กรอกคะแนนประเมิน!X50="","",กรอกคะแนนประเมิน!X50)</f>
        <v/>
      </c>
      <c r="Y50" s="188" t="str">
        <f>IF(กรอกคะแนนประเมิน!Y50="","",กรอกคะแนนประเมิน!Y50)</f>
        <v/>
      </c>
      <c r="Z50" s="188" t="str">
        <f>IF(กรอกคะแนนประเมิน!Z50="","",กรอกคะแนนประเมิน!Z50)</f>
        <v/>
      </c>
      <c r="AA50" s="188" t="str">
        <f>IF(กรอกคะแนนประเมิน!AA50="","",กรอกคะแนนประเมิน!AA50)</f>
        <v/>
      </c>
      <c r="AB50" s="188" t="str">
        <f>IF(กรอกคะแนนประเมิน!AB50="","",กรอกคะแนนประเมิน!AB50)</f>
        <v/>
      </c>
      <c r="AC50" s="188" t="str">
        <f>IF(กรอกคะแนนประเมิน!AC50="","",กรอกคะแนนประเมิน!AC50)</f>
        <v/>
      </c>
      <c r="AD50" s="188" t="str">
        <f>IF(กรอกคะแนนประเมิน!AD50="","",กรอกคะแนนประเมิน!AD50)</f>
        <v/>
      </c>
      <c r="AE50" s="188" t="str">
        <f>IF(กรอกคะแนนประเมิน!AE50="","",กรอกคะแนนประเมิน!AE50)</f>
        <v/>
      </c>
      <c r="AF50" s="188" t="str">
        <f>IF(กรอกคะแนนประเมิน!AF50="","",กรอกคะแนนประเมิน!AF50)</f>
        <v/>
      </c>
      <c r="AG50" s="188" t="str">
        <f>IF(กรอกคะแนนประเมิน!AG50="","",กรอกคะแนนประเมิน!AG50)</f>
        <v/>
      </c>
      <c r="AH50" s="188" t="str">
        <f>IF(กรอกคะแนนประเมิน!AH50="","",กรอกคะแนนประเมิน!AH50)</f>
        <v/>
      </c>
      <c r="AI50" s="188" t="str">
        <f>IF(กรอกคะแนนประเมิน!AI50="","",กรอกคะแนนประเมิน!AI50)</f>
        <v/>
      </c>
      <c r="AJ50" s="188" t="str">
        <f>IF(กรอกคะแนนประเมิน!AJ50="","",กรอกคะแนนประเมิน!AJ50)</f>
        <v/>
      </c>
      <c r="AK50" s="188" t="str">
        <f>IF(กรอกคะแนนประเมิน!AK50="","",กรอกคะแนนประเมิน!AK50)</f>
        <v/>
      </c>
      <c r="AL50" s="188" t="str">
        <f>IF(กรอกคะแนนประเมิน!AL50="","",กรอกคะแนนประเมิน!AL50)</f>
        <v/>
      </c>
      <c r="AM50" s="188" t="str">
        <f>IF(กรอกคะแนนประเมิน!AM50="","",กรอกคะแนนประเมิน!AM50)</f>
        <v/>
      </c>
      <c r="AN50" s="188" t="str">
        <f>IF(กรอกคะแนนประเมิน!AN50="","",กรอกคะแนนประเมิน!AN50)</f>
        <v/>
      </c>
      <c r="AO50" s="188" t="str">
        <f>IF(กรอกคะแนนประเมิน!AO50="","",กรอกคะแนนประเมิน!AO50)</f>
        <v/>
      </c>
      <c r="AP50" s="188" t="str">
        <f>IF(กรอกคะแนนประเมิน!AP50="","",กรอกคะแนนประเมิน!AP50)</f>
        <v/>
      </c>
      <c r="AQ50" s="188" t="str">
        <f>IF(กรอกคะแนนประเมิน!AQ50="","",กรอกคะแนนประเมิน!AQ50)</f>
        <v/>
      </c>
      <c r="AR50" s="188" t="str">
        <f>IF(กรอกคะแนนประเมิน!AR50="","",กรอกคะแนนประเมิน!AR50)</f>
        <v/>
      </c>
      <c r="AS50" s="188" t="str">
        <f>IF(กรอกคะแนนประเมิน!AS50="","",กรอกคะแนนประเมิน!AS50)</f>
        <v/>
      </c>
      <c r="AT50" s="188" t="str">
        <f>IF(กรอกคะแนนประเมิน!AT50="","",กรอกคะแนนประเมิน!AT50)</f>
        <v/>
      </c>
      <c r="AU50" s="188" t="str">
        <f>IF(กรอกคะแนนประเมิน!AU50="","",กรอกคะแนนประเมิน!AU50)</f>
        <v/>
      </c>
      <c r="AV50" s="188" t="str">
        <f>IF(กรอกคะแนนประเมิน!AV50="","",กรอกคะแนนประเมิน!AV50)</f>
        <v/>
      </c>
      <c r="AW50" s="188" t="str">
        <f>IF(กรอกคะแนนประเมิน!AW50="","",กรอกคะแนนประเมิน!AW50)</f>
        <v/>
      </c>
      <c r="AX50" s="188" t="str">
        <f>IF(กรอกคะแนนประเมิน!AX50="","",กรอกคะแนนประเมิน!AX50)</f>
        <v/>
      </c>
      <c r="AY50" s="188" t="str">
        <f>IF(กรอกคะแนนประเมิน!AY50="","",กรอกคะแนนประเมิน!AY50)</f>
        <v/>
      </c>
      <c r="AZ50" s="188" t="str">
        <f>IF(กรอกคะแนนประเมิน!AZ50="","",กรอกคะแนนประเมิน!AZ50)</f>
        <v/>
      </c>
      <c r="BA50" s="189" t="str">
        <f t="shared" si="0"/>
        <v/>
      </c>
      <c r="BB50" s="190" t="str">
        <f t="shared" si="1"/>
        <v/>
      </c>
      <c r="BC50" s="196" t="str">
        <f t="shared" si="2"/>
        <v/>
      </c>
      <c r="BD50" s="191" t="str">
        <f t="shared" si="3"/>
        <v/>
      </c>
      <c r="BE50" s="194"/>
      <c r="BF50" s="194"/>
      <c r="BG50" s="194"/>
      <c r="BH50" s="194"/>
      <c r="BI50" s="194"/>
      <c r="BJ50" s="194"/>
      <c r="BK50" s="194"/>
    </row>
    <row r="51" spans="1:63" s="5" customFormat="1" ht="15.75" customHeight="1">
      <c r="A51" s="3">
        <v>42</v>
      </c>
      <c r="B51" s="46" t="str">
        <f>IF(นักเรียน!B47="","",นักเรียน!B47)</f>
        <v/>
      </c>
      <c r="C51" s="47" t="str">
        <f>IF(นักเรียน!C47="","",นักเรียน!C47)</f>
        <v/>
      </c>
      <c r="D51" s="187" t="str">
        <f>IF(กรอกคะแนนประเมิน!D51="","",กรอกคะแนนประเมิน!D51)</f>
        <v/>
      </c>
      <c r="E51" s="188" t="str">
        <f>IF(กรอกคะแนนประเมิน!E51="","",กรอกคะแนนประเมิน!E51)</f>
        <v/>
      </c>
      <c r="F51" s="188" t="str">
        <f>IF(กรอกคะแนนประเมิน!F51="","",กรอกคะแนนประเมิน!F51)</f>
        <v/>
      </c>
      <c r="G51" s="188" t="str">
        <f>IF(กรอกคะแนนประเมิน!G51="","",กรอกคะแนนประเมิน!G51)</f>
        <v/>
      </c>
      <c r="H51" s="188" t="str">
        <f>IF(กรอกคะแนนประเมิน!H51="","",กรอกคะแนนประเมิน!H51)</f>
        <v/>
      </c>
      <c r="I51" s="188" t="str">
        <f>IF(กรอกคะแนนประเมิน!I51="","",กรอกคะแนนประเมิน!I51)</f>
        <v/>
      </c>
      <c r="J51" s="188" t="str">
        <f>IF(กรอกคะแนนประเมิน!J51="","",กรอกคะแนนประเมิน!J51)</f>
        <v/>
      </c>
      <c r="K51" s="188" t="str">
        <f>IF(กรอกคะแนนประเมิน!K51="","",กรอกคะแนนประเมิน!K51)</f>
        <v/>
      </c>
      <c r="L51" s="188" t="str">
        <f>IF(กรอกคะแนนประเมิน!L51="","",กรอกคะแนนประเมิน!L51)</f>
        <v/>
      </c>
      <c r="M51" s="188" t="str">
        <f>IF(กรอกคะแนนประเมิน!M51="","",กรอกคะแนนประเมิน!M51)</f>
        <v/>
      </c>
      <c r="N51" s="188" t="str">
        <f>IF(กรอกคะแนนประเมิน!N51="","",กรอกคะแนนประเมิน!N51)</f>
        <v/>
      </c>
      <c r="O51" s="188" t="str">
        <f>IF(กรอกคะแนนประเมิน!O51="","",กรอกคะแนนประเมิน!O51)</f>
        <v/>
      </c>
      <c r="P51" s="188" t="str">
        <f>IF(กรอกคะแนนประเมิน!P51="","",กรอกคะแนนประเมิน!P51)</f>
        <v/>
      </c>
      <c r="Q51" s="188" t="str">
        <f>IF(กรอกคะแนนประเมิน!Q51="","",กรอกคะแนนประเมิน!Q51)</f>
        <v/>
      </c>
      <c r="R51" s="188" t="str">
        <f>IF(กรอกคะแนนประเมิน!R51="","",กรอกคะแนนประเมิน!R51)</f>
        <v/>
      </c>
      <c r="S51" s="188" t="str">
        <f>IF(กรอกคะแนนประเมิน!S51="","",กรอกคะแนนประเมิน!S51)</f>
        <v/>
      </c>
      <c r="T51" s="188" t="str">
        <f>IF(กรอกคะแนนประเมิน!T51="","",กรอกคะแนนประเมิน!T51)</f>
        <v/>
      </c>
      <c r="U51" s="188" t="str">
        <f>IF(กรอกคะแนนประเมิน!U51="","",กรอกคะแนนประเมิน!U51)</f>
        <v/>
      </c>
      <c r="V51" s="188" t="str">
        <f>IF(กรอกคะแนนประเมิน!V51="","",กรอกคะแนนประเมิน!V51)</f>
        <v/>
      </c>
      <c r="W51" s="188" t="str">
        <f>IF(กรอกคะแนนประเมิน!W51="","",กรอกคะแนนประเมิน!W51)</f>
        <v/>
      </c>
      <c r="X51" s="188" t="str">
        <f>IF(กรอกคะแนนประเมิน!X51="","",กรอกคะแนนประเมิน!X51)</f>
        <v/>
      </c>
      <c r="Y51" s="188" t="str">
        <f>IF(กรอกคะแนนประเมิน!Y51="","",กรอกคะแนนประเมิน!Y51)</f>
        <v/>
      </c>
      <c r="Z51" s="188" t="str">
        <f>IF(กรอกคะแนนประเมิน!Z51="","",กรอกคะแนนประเมิน!Z51)</f>
        <v/>
      </c>
      <c r="AA51" s="188" t="str">
        <f>IF(กรอกคะแนนประเมิน!AA51="","",กรอกคะแนนประเมิน!AA51)</f>
        <v/>
      </c>
      <c r="AB51" s="188" t="str">
        <f>IF(กรอกคะแนนประเมิน!AB51="","",กรอกคะแนนประเมิน!AB51)</f>
        <v/>
      </c>
      <c r="AC51" s="188" t="str">
        <f>IF(กรอกคะแนนประเมิน!AC51="","",กรอกคะแนนประเมิน!AC51)</f>
        <v/>
      </c>
      <c r="AD51" s="188" t="str">
        <f>IF(กรอกคะแนนประเมิน!AD51="","",กรอกคะแนนประเมิน!AD51)</f>
        <v/>
      </c>
      <c r="AE51" s="188" t="str">
        <f>IF(กรอกคะแนนประเมิน!AE51="","",กรอกคะแนนประเมิน!AE51)</f>
        <v/>
      </c>
      <c r="AF51" s="188" t="str">
        <f>IF(กรอกคะแนนประเมิน!AF51="","",กรอกคะแนนประเมิน!AF51)</f>
        <v/>
      </c>
      <c r="AG51" s="188" t="str">
        <f>IF(กรอกคะแนนประเมิน!AG51="","",กรอกคะแนนประเมิน!AG51)</f>
        <v/>
      </c>
      <c r="AH51" s="188" t="str">
        <f>IF(กรอกคะแนนประเมิน!AH51="","",กรอกคะแนนประเมิน!AH51)</f>
        <v/>
      </c>
      <c r="AI51" s="188" t="str">
        <f>IF(กรอกคะแนนประเมิน!AI51="","",กรอกคะแนนประเมิน!AI51)</f>
        <v/>
      </c>
      <c r="AJ51" s="188" t="str">
        <f>IF(กรอกคะแนนประเมิน!AJ51="","",กรอกคะแนนประเมิน!AJ51)</f>
        <v/>
      </c>
      <c r="AK51" s="188" t="str">
        <f>IF(กรอกคะแนนประเมิน!AK51="","",กรอกคะแนนประเมิน!AK51)</f>
        <v/>
      </c>
      <c r="AL51" s="188" t="str">
        <f>IF(กรอกคะแนนประเมิน!AL51="","",กรอกคะแนนประเมิน!AL51)</f>
        <v/>
      </c>
      <c r="AM51" s="188" t="str">
        <f>IF(กรอกคะแนนประเมิน!AM51="","",กรอกคะแนนประเมิน!AM51)</f>
        <v/>
      </c>
      <c r="AN51" s="188" t="str">
        <f>IF(กรอกคะแนนประเมิน!AN51="","",กรอกคะแนนประเมิน!AN51)</f>
        <v/>
      </c>
      <c r="AO51" s="188" t="str">
        <f>IF(กรอกคะแนนประเมิน!AO51="","",กรอกคะแนนประเมิน!AO51)</f>
        <v/>
      </c>
      <c r="AP51" s="188" t="str">
        <f>IF(กรอกคะแนนประเมิน!AP51="","",กรอกคะแนนประเมิน!AP51)</f>
        <v/>
      </c>
      <c r="AQ51" s="188" t="str">
        <f>IF(กรอกคะแนนประเมิน!AQ51="","",กรอกคะแนนประเมิน!AQ51)</f>
        <v/>
      </c>
      <c r="AR51" s="188" t="str">
        <f>IF(กรอกคะแนนประเมิน!AR51="","",กรอกคะแนนประเมิน!AR51)</f>
        <v/>
      </c>
      <c r="AS51" s="188" t="str">
        <f>IF(กรอกคะแนนประเมิน!AS51="","",กรอกคะแนนประเมิน!AS51)</f>
        <v/>
      </c>
      <c r="AT51" s="188" t="str">
        <f>IF(กรอกคะแนนประเมิน!AT51="","",กรอกคะแนนประเมิน!AT51)</f>
        <v/>
      </c>
      <c r="AU51" s="188" t="str">
        <f>IF(กรอกคะแนนประเมิน!AU51="","",กรอกคะแนนประเมิน!AU51)</f>
        <v/>
      </c>
      <c r="AV51" s="188" t="str">
        <f>IF(กรอกคะแนนประเมิน!AV51="","",กรอกคะแนนประเมิน!AV51)</f>
        <v/>
      </c>
      <c r="AW51" s="188" t="str">
        <f>IF(กรอกคะแนนประเมิน!AW51="","",กรอกคะแนนประเมิน!AW51)</f>
        <v/>
      </c>
      <c r="AX51" s="188" t="str">
        <f>IF(กรอกคะแนนประเมิน!AX51="","",กรอกคะแนนประเมิน!AX51)</f>
        <v/>
      </c>
      <c r="AY51" s="188" t="str">
        <f>IF(กรอกคะแนนประเมิน!AY51="","",กรอกคะแนนประเมิน!AY51)</f>
        <v/>
      </c>
      <c r="AZ51" s="188" t="str">
        <f>IF(กรอกคะแนนประเมิน!AZ51="","",กรอกคะแนนประเมิน!AZ51)</f>
        <v/>
      </c>
      <c r="BA51" s="189" t="str">
        <f t="shared" si="0"/>
        <v/>
      </c>
      <c r="BB51" s="190" t="str">
        <f t="shared" si="1"/>
        <v/>
      </c>
      <c r="BC51" s="196" t="str">
        <f t="shared" si="2"/>
        <v/>
      </c>
      <c r="BD51" s="191" t="str">
        <f t="shared" si="3"/>
        <v/>
      </c>
      <c r="BE51" s="194"/>
      <c r="BF51" s="194"/>
      <c r="BG51" s="194"/>
      <c r="BH51" s="194"/>
      <c r="BI51" s="194"/>
      <c r="BJ51" s="194"/>
      <c r="BK51" s="194"/>
    </row>
    <row r="52" spans="1:63" s="5" customFormat="1" ht="15.75" customHeight="1">
      <c r="A52" s="3">
        <v>43</v>
      </c>
      <c r="B52" s="46" t="str">
        <f>IF(นักเรียน!B48="","",นักเรียน!B48)</f>
        <v/>
      </c>
      <c r="C52" s="47" t="str">
        <f>IF(นักเรียน!C48="","",นักเรียน!C48)</f>
        <v/>
      </c>
      <c r="D52" s="187" t="str">
        <f>IF(กรอกคะแนนประเมิน!D52="","",กรอกคะแนนประเมิน!D52)</f>
        <v/>
      </c>
      <c r="E52" s="188" t="str">
        <f>IF(กรอกคะแนนประเมิน!E52="","",กรอกคะแนนประเมิน!E52)</f>
        <v/>
      </c>
      <c r="F52" s="188" t="str">
        <f>IF(กรอกคะแนนประเมิน!F52="","",กรอกคะแนนประเมิน!F52)</f>
        <v/>
      </c>
      <c r="G52" s="188" t="str">
        <f>IF(กรอกคะแนนประเมิน!G52="","",กรอกคะแนนประเมิน!G52)</f>
        <v/>
      </c>
      <c r="H52" s="188" t="str">
        <f>IF(กรอกคะแนนประเมิน!H52="","",กรอกคะแนนประเมิน!H52)</f>
        <v/>
      </c>
      <c r="I52" s="188" t="str">
        <f>IF(กรอกคะแนนประเมิน!I52="","",กรอกคะแนนประเมิน!I52)</f>
        <v/>
      </c>
      <c r="J52" s="188" t="str">
        <f>IF(กรอกคะแนนประเมิน!J52="","",กรอกคะแนนประเมิน!J52)</f>
        <v/>
      </c>
      <c r="K52" s="188" t="str">
        <f>IF(กรอกคะแนนประเมิน!K52="","",กรอกคะแนนประเมิน!K52)</f>
        <v/>
      </c>
      <c r="L52" s="188" t="str">
        <f>IF(กรอกคะแนนประเมิน!L52="","",กรอกคะแนนประเมิน!L52)</f>
        <v/>
      </c>
      <c r="M52" s="188" t="str">
        <f>IF(กรอกคะแนนประเมิน!M52="","",กรอกคะแนนประเมิน!M52)</f>
        <v/>
      </c>
      <c r="N52" s="188" t="str">
        <f>IF(กรอกคะแนนประเมิน!N52="","",กรอกคะแนนประเมิน!N52)</f>
        <v/>
      </c>
      <c r="O52" s="188" t="str">
        <f>IF(กรอกคะแนนประเมิน!O52="","",กรอกคะแนนประเมิน!O52)</f>
        <v/>
      </c>
      <c r="P52" s="188" t="str">
        <f>IF(กรอกคะแนนประเมิน!P52="","",กรอกคะแนนประเมิน!P52)</f>
        <v/>
      </c>
      <c r="Q52" s="188" t="str">
        <f>IF(กรอกคะแนนประเมิน!Q52="","",กรอกคะแนนประเมิน!Q52)</f>
        <v/>
      </c>
      <c r="R52" s="188" t="str">
        <f>IF(กรอกคะแนนประเมิน!R52="","",กรอกคะแนนประเมิน!R52)</f>
        <v/>
      </c>
      <c r="S52" s="188" t="str">
        <f>IF(กรอกคะแนนประเมิน!S52="","",กรอกคะแนนประเมิน!S52)</f>
        <v/>
      </c>
      <c r="T52" s="188" t="str">
        <f>IF(กรอกคะแนนประเมิน!T52="","",กรอกคะแนนประเมิน!T52)</f>
        <v/>
      </c>
      <c r="U52" s="188" t="str">
        <f>IF(กรอกคะแนนประเมิน!U52="","",กรอกคะแนนประเมิน!U52)</f>
        <v/>
      </c>
      <c r="V52" s="188" t="str">
        <f>IF(กรอกคะแนนประเมิน!V52="","",กรอกคะแนนประเมิน!V52)</f>
        <v/>
      </c>
      <c r="W52" s="188" t="str">
        <f>IF(กรอกคะแนนประเมิน!W52="","",กรอกคะแนนประเมิน!W52)</f>
        <v/>
      </c>
      <c r="X52" s="188" t="str">
        <f>IF(กรอกคะแนนประเมิน!X52="","",กรอกคะแนนประเมิน!X52)</f>
        <v/>
      </c>
      <c r="Y52" s="188" t="str">
        <f>IF(กรอกคะแนนประเมิน!Y52="","",กรอกคะแนนประเมิน!Y52)</f>
        <v/>
      </c>
      <c r="Z52" s="188" t="str">
        <f>IF(กรอกคะแนนประเมิน!Z52="","",กรอกคะแนนประเมิน!Z52)</f>
        <v/>
      </c>
      <c r="AA52" s="188" t="str">
        <f>IF(กรอกคะแนนประเมิน!AA52="","",กรอกคะแนนประเมิน!AA52)</f>
        <v/>
      </c>
      <c r="AB52" s="188" t="str">
        <f>IF(กรอกคะแนนประเมิน!AB52="","",กรอกคะแนนประเมิน!AB52)</f>
        <v/>
      </c>
      <c r="AC52" s="188" t="str">
        <f>IF(กรอกคะแนนประเมิน!AC52="","",กรอกคะแนนประเมิน!AC52)</f>
        <v/>
      </c>
      <c r="AD52" s="188" t="str">
        <f>IF(กรอกคะแนนประเมิน!AD52="","",กรอกคะแนนประเมิน!AD52)</f>
        <v/>
      </c>
      <c r="AE52" s="188" t="str">
        <f>IF(กรอกคะแนนประเมิน!AE52="","",กรอกคะแนนประเมิน!AE52)</f>
        <v/>
      </c>
      <c r="AF52" s="188" t="str">
        <f>IF(กรอกคะแนนประเมิน!AF52="","",กรอกคะแนนประเมิน!AF52)</f>
        <v/>
      </c>
      <c r="AG52" s="188" t="str">
        <f>IF(กรอกคะแนนประเมิน!AG52="","",กรอกคะแนนประเมิน!AG52)</f>
        <v/>
      </c>
      <c r="AH52" s="188" t="str">
        <f>IF(กรอกคะแนนประเมิน!AH52="","",กรอกคะแนนประเมิน!AH52)</f>
        <v/>
      </c>
      <c r="AI52" s="188" t="str">
        <f>IF(กรอกคะแนนประเมิน!AI52="","",กรอกคะแนนประเมิน!AI52)</f>
        <v/>
      </c>
      <c r="AJ52" s="188" t="str">
        <f>IF(กรอกคะแนนประเมิน!AJ52="","",กรอกคะแนนประเมิน!AJ52)</f>
        <v/>
      </c>
      <c r="AK52" s="188" t="str">
        <f>IF(กรอกคะแนนประเมิน!AK52="","",กรอกคะแนนประเมิน!AK52)</f>
        <v/>
      </c>
      <c r="AL52" s="188" t="str">
        <f>IF(กรอกคะแนนประเมิน!AL52="","",กรอกคะแนนประเมิน!AL52)</f>
        <v/>
      </c>
      <c r="AM52" s="188" t="str">
        <f>IF(กรอกคะแนนประเมิน!AM52="","",กรอกคะแนนประเมิน!AM52)</f>
        <v/>
      </c>
      <c r="AN52" s="188" t="str">
        <f>IF(กรอกคะแนนประเมิน!AN52="","",กรอกคะแนนประเมิน!AN52)</f>
        <v/>
      </c>
      <c r="AO52" s="188" t="str">
        <f>IF(กรอกคะแนนประเมิน!AO52="","",กรอกคะแนนประเมิน!AO52)</f>
        <v/>
      </c>
      <c r="AP52" s="188" t="str">
        <f>IF(กรอกคะแนนประเมิน!AP52="","",กรอกคะแนนประเมิน!AP52)</f>
        <v/>
      </c>
      <c r="AQ52" s="188" t="str">
        <f>IF(กรอกคะแนนประเมิน!AQ52="","",กรอกคะแนนประเมิน!AQ52)</f>
        <v/>
      </c>
      <c r="AR52" s="188" t="str">
        <f>IF(กรอกคะแนนประเมิน!AR52="","",กรอกคะแนนประเมิน!AR52)</f>
        <v/>
      </c>
      <c r="AS52" s="188" t="str">
        <f>IF(กรอกคะแนนประเมิน!AS52="","",กรอกคะแนนประเมิน!AS52)</f>
        <v/>
      </c>
      <c r="AT52" s="188" t="str">
        <f>IF(กรอกคะแนนประเมิน!AT52="","",กรอกคะแนนประเมิน!AT52)</f>
        <v/>
      </c>
      <c r="AU52" s="188" t="str">
        <f>IF(กรอกคะแนนประเมิน!AU52="","",กรอกคะแนนประเมิน!AU52)</f>
        <v/>
      </c>
      <c r="AV52" s="188" t="str">
        <f>IF(กรอกคะแนนประเมิน!AV52="","",กรอกคะแนนประเมิน!AV52)</f>
        <v/>
      </c>
      <c r="AW52" s="188" t="str">
        <f>IF(กรอกคะแนนประเมิน!AW52="","",กรอกคะแนนประเมิน!AW52)</f>
        <v/>
      </c>
      <c r="AX52" s="188" t="str">
        <f>IF(กรอกคะแนนประเมิน!AX52="","",กรอกคะแนนประเมิน!AX52)</f>
        <v/>
      </c>
      <c r="AY52" s="188" t="str">
        <f>IF(กรอกคะแนนประเมิน!AY52="","",กรอกคะแนนประเมิน!AY52)</f>
        <v/>
      </c>
      <c r="AZ52" s="188" t="str">
        <f>IF(กรอกคะแนนประเมิน!AZ52="","",กรอกคะแนนประเมิน!AZ52)</f>
        <v/>
      </c>
      <c r="BA52" s="189" t="str">
        <f t="shared" si="0"/>
        <v/>
      </c>
      <c r="BB52" s="190" t="str">
        <f t="shared" si="1"/>
        <v/>
      </c>
      <c r="BC52" s="196" t="str">
        <f t="shared" si="2"/>
        <v/>
      </c>
      <c r="BD52" s="191" t="str">
        <f t="shared" si="3"/>
        <v/>
      </c>
      <c r="BE52" s="194"/>
      <c r="BF52" s="194"/>
      <c r="BG52" s="194"/>
      <c r="BH52" s="194"/>
      <c r="BI52" s="194"/>
      <c r="BJ52" s="194"/>
      <c r="BK52" s="194"/>
    </row>
    <row r="53" spans="1:63" s="5" customFormat="1" ht="15.75" customHeight="1">
      <c r="A53" s="3">
        <v>44</v>
      </c>
      <c r="B53" s="46" t="str">
        <f>IF(นักเรียน!B49="","",นักเรียน!B49)</f>
        <v/>
      </c>
      <c r="C53" s="47" t="str">
        <f>IF(นักเรียน!C49="","",นักเรียน!C49)</f>
        <v/>
      </c>
      <c r="D53" s="187" t="str">
        <f>IF(กรอกคะแนนประเมิน!D53="","",กรอกคะแนนประเมิน!D53)</f>
        <v/>
      </c>
      <c r="E53" s="188" t="str">
        <f>IF(กรอกคะแนนประเมิน!E53="","",กรอกคะแนนประเมิน!E53)</f>
        <v/>
      </c>
      <c r="F53" s="188" t="str">
        <f>IF(กรอกคะแนนประเมิน!F53="","",กรอกคะแนนประเมิน!F53)</f>
        <v/>
      </c>
      <c r="G53" s="188" t="str">
        <f>IF(กรอกคะแนนประเมิน!G53="","",กรอกคะแนนประเมิน!G53)</f>
        <v/>
      </c>
      <c r="H53" s="188" t="str">
        <f>IF(กรอกคะแนนประเมิน!H53="","",กรอกคะแนนประเมิน!H53)</f>
        <v/>
      </c>
      <c r="I53" s="188" t="str">
        <f>IF(กรอกคะแนนประเมิน!I53="","",กรอกคะแนนประเมิน!I53)</f>
        <v/>
      </c>
      <c r="J53" s="188" t="str">
        <f>IF(กรอกคะแนนประเมิน!J53="","",กรอกคะแนนประเมิน!J53)</f>
        <v/>
      </c>
      <c r="K53" s="188" t="str">
        <f>IF(กรอกคะแนนประเมิน!K53="","",กรอกคะแนนประเมิน!K53)</f>
        <v/>
      </c>
      <c r="L53" s="188" t="str">
        <f>IF(กรอกคะแนนประเมิน!L53="","",กรอกคะแนนประเมิน!L53)</f>
        <v/>
      </c>
      <c r="M53" s="188" t="str">
        <f>IF(กรอกคะแนนประเมิน!M53="","",กรอกคะแนนประเมิน!M53)</f>
        <v/>
      </c>
      <c r="N53" s="188" t="str">
        <f>IF(กรอกคะแนนประเมิน!N53="","",กรอกคะแนนประเมิน!N53)</f>
        <v/>
      </c>
      <c r="O53" s="188" t="str">
        <f>IF(กรอกคะแนนประเมิน!O53="","",กรอกคะแนนประเมิน!O53)</f>
        <v/>
      </c>
      <c r="P53" s="188" t="str">
        <f>IF(กรอกคะแนนประเมิน!P53="","",กรอกคะแนนประเมิน!P53)</f>
        <v/>
      </c>
      <c r="Q53" s="188" t="str">
        <f>IF(กรอกคะแนนประเมิน!Q53="","",กรอกคะแนนประเมิน!Q53)</f>
        <v/>
      </c>
      <c r="R53" s="188" t="str">
        <f>IF(กรอกคะแนนประเมิน!R53="","",กรอกคะแนนประเมิน!R53)</f>
        <v/>
      </c>
      <c r="S53" s="188" t="str">
        <f>IF(กรอกคะแนนประเมิน!S53="","",กรอกคะแนนประเมิน!S53)</f>
        <v/>
      </c>
      <c r="T53" s="188" t="str">
        <f>IF(กรอกคะแนนประเมิน!T53="","",กรอกคะแนนประเมิน!T53)</f>
        <v/>
      </c>
      <c r="U53" s="188" t="str">
        <f>IF(กรอกคะแนนประเมิน!U53="","",กรอกคะแนนประเมิน!U53)</f>
        <v/>
      </c>
      <c r="V53" s="188" t="str">
        <f>IF(กรอกคะแนนประเมิน!V53="","",กรอกคะแนนประเมิน!V53)</f>
        <v/>
      </c>
      <c r="W53" s="188" t="str">
        <f>IF(กรอกคะแนนประเมิน!W53="","",กรอกคะแนนประเมิน!W53)</f>
        <v/>
      </c>
      <c r="X53" s="188" t="str">
        <f>IF(กรอกคะแนนประเมิน!X53="","",กรอกคะแนนประเมิน!X53)</f>
        <v/>
      </c>
      <c r="Y53" s="188" t="str">
        <f>IF(กรอกคะแนนประเมิน!Y53="","",กรอกคะแนนประเมิน!Y53)</f>
        <v/>
      </c>
      <c r="Z53" s="188" t="str">
        <f>IF(กรอกคะแนนประเมิน!Z53="","",กรอกคะแนนประเมิน!Z53)</f>
        <v/>
      </c>
      <c r="AA53" s="188" t="str">
        <f>IF(กรอกคะแนนประเมิน!AA53="","",กรอกคะแนนประเมิน!AA53)</f>
        <v/>
      </c>
      <c r="AB53" s="188" t="str">
        <f>IF(กรอกคะแนนประเมิน!AB53="","",กรอกคะแนนประเมิน!AB53)</f>
        <v/>
      </c>
      <c r="AC53" s="188" t="str">
        <f>IF(กรอกคะแนนประเมิน!AC53="","",กรอกคะแนนประเมิน!AC53)</f>
        <v/>
      </c>
      <c r="AD53" s="188" t="str">
        <f>IF(กรอกคะแนนประเมิน!AD53="","",กรอกคะแนนประเมิน!AD53)</f>
        <v/>
      </c>
      <c r="AE53" s="188" t="str">
        <f>IF(กรอกคะแนนประเมิน!AE53="","",กรอกคะแนนประเมิน!AE53)</f>
        <v/>
      </c>
      <c r="AF53" s="188" t="str">
        <f>IF(กรอกคะแนนประเมิน!AF53="","",กรอกคะแนนประเมิน!AF53)</f>
        <v/>
      </c>
      <c r="AG53" s="188" t="str">
        <f>IF(กรอกคะแนนประเมิน!AG53="","",กรอกคะแนนประเมิน!AG53)</f>
        <v/>
      </c>
      <c r="AH53" s="188" t="str">
        <f>IF(กรอกคะแนนประเมิน!AH53="","",กรอกคะแนนประเมิน!AH53)</f>
        <v/>
      </c>
      <c r="AI53" s="188" t="str">
        <f>IF(กรอกคะแนนประเมิน!AI53="","",กรอกคะแนนประเมิน!AI53)</f>
        <v/>
      </c>
      <c r="AJ53" s="188" t="str">
        <f>IF(กรอกคะแนนประเมิน!AJ53="","",กรอกคะแนนประเมิน!AJ53)</f>
        <v/>
      </c>
      <c r="AK53" s="188" t="str">
        <f>IF(กรอกคะแนนประเมิน!AK53="","",กรอกคะแนนประเมิน!AK53)</f>
        <v/>
      </c>
      <c r="AL53" s="188" t="str">
        <f>IF(กรอกคะแนนประเมิน!AL53="","",กรอกคะแนนประเมิน!AL53)</f>
        <v/>
      </c>
      <c r="AM53" s="188" t="str">
        <f>IF(กรอกคะแนนประเมิน!AM53="","",กรอกคะแนนประเมิน!AM53)</f>
        <v/>
      </c>
      <c r="AN53" s="188" t="str">
        <f>IF(กรอกคะแนนประเมิน!AN53="","",กรอกคะแนนประเมิน!AN53)</f>
        <v/>
      </c>
      <c r="AO53" s="188" t="str">
        <f>IF(กรอกคะแนนประเมิน!AO53="","",กรอกคะแนนประเมิน!AO53)</f>
        <v/>
      </c>
      <c r="AP53" s="188" t="str">
        <f>IF(กรอกคะแนนประเมิน!AP53="","",กรอกคะแนนประเมิน!AP53)</f>
        <v/>
      </c>
      <c r="AQ53" s="188" t="str">
        <f>IF(กรอกคะแนนประเมิน!AQ53="","",กรอกคะแนนประเมิน!AQ53)</f>
        <v/>
      </c>
      <c r="AR53" s="188" t="str">
        <f>IF(กรอกคะแนนประเมิน!AR53="","",กรอกคะแนนประเมิน!AR53)</f>
        <v/>
      </c>
      <c r="AS53" s="188" t="str">
        <f>IF(กรอกคะแนนประเมิน!AS53="","",กรอกคะแนนประเมิน!AS53)</f>
        <v/>
      </c>
      <c r="AT53" s="188" t="str">
        <f>IF(กรอกคะแนนประเมิน!AT53="","",กรอกคะแนนประเมิน!AT53)</f>
        <v/>
      </c>
      <c r="AU53" s="188" t="str">
        <f>IF(กรอกคะแนนประเมิน!AU53="","",กรอกคะแนนประเมิน!AU53)</f>
        <v/>
      </c>
      <c r="AV53" s="188" t="str">
        <f>IF(กรอกคะแนนประเมิน!AV53="","",กรอกคะแนนประเมิน!AV53)</f>
        <v/>
      </c>
      <c r="AW53" s="188" t="str">
        <f>IF(กรอกคะแนนประเมิน!AW53="","",กรอกคะแนนประเมิน!AW53)</f>
        <v/>
      </c>
      <c r="AX53" s="188" t="str">
        <f>IF(กรอกคะแนนประเมิน!AX53="","",กรอกคะแนนประเมิน!AX53)</f>
        <v/>
      </c>
      <c r="AY53" s="188" t="str">
        <f>IF(กรอกคะแนนประเมิน!AY53="","",กรอกคะแนนประเมิน!AY53)</f>
        <v/>
      </c>
      <c r="AZ53" s="188" t="str">
        <f>IF(กรอกคะแนนประเมิน!AZ53="","",กรอกคะแนนประเมิน!AZ53)</f>
        <v/>
      </c>
      <c r="BA53" s="189" t="str">
        <f t="shared" si="0"/>
        <v/>
      </c>
      <c r="BB53" s="190" t="str">
        <f t="shared" si="1"/>
        <v/>
      </c>
      <c r="BC53" s="196" t="str">
        <f t="shared" si="2"/>
        <v/>
      </c>
      <c r="BD53" s="191" t="str">
        <f t="shared" si="3"/>
        <v/>
      </c>
      <c r="BE53" s="194"/>
      <c r="BF53" s="194"/>
      <c r="BG53" s="194"/>
      <c r="BH53" s="194"/>
      <c r="BI53" s="194"/>
      <c r="BJ53" s="194"/>
      <c r="BK53" s="194"/>
    </row>
    <row r="54" spans="1:63" s="5" customFormat="1" ht="15.75" customHeight="1">
      <c r="A54" s="3">
        <v>45</v>
      </c>
      <c r="B54" s="46" t="str">
        <f>IF(นักเรียน!B50="","",นักเรียน!B50)</f>
        <v/>
      </c>
      <c r="C54" s="47" t="str">
        <f>IF(นักเรียน!C50="","",นักเรียน!C50)</f>
        <v/>
      </c>
      <c r="D54" s="187" t="str">
        <f>IF(กรอกคะแนนประเมิน!D54="","",กรอกคะแนนประเมิน!D54)</f>
        <v/>
      </c>
      <c r="E54" s="188" t="str">
        <f>IF(กรอกคะแนนประเมิน!E54="","",กรอกคะแนนประเมิน!E54)</f>
        <v/>
      </c>
      <c r="F54" s="188" t="str">
        <f>IF(กรอกคะแนนประเมิน!F54="","",กรอกคะแนนประเมิน!F54)</f>
        <v/>
      </c>
      <c r="G54" s="188" t="str">
        <f>IF(กรอกคะแนนประเมิน!G54="","",กรอกคะแนนประเมิน!G54)</f>
        <v/>
      </c>
      <c r="H54" s="188" t="str">
        <f>IF(กรอกคะแนนประเมิน!H54="","",กรอกคะแนนประเมิน!H54)</f>
        <v/>
      </c>
      <c r="I54" s="188" t="str">
        <f>IF(กรอกคะแนนประเมิน!I54="","",กรอกคะแนนประเมิน!I54)</f>
        <v/>
      </c>
      <c r="J54" s="188" t="str">
        <f>IF(กรอกคะแนนประเมิน!J54="","",กรอกคะแนนประเมิน!J54)</f>
        <v/>
      </c>
      <c r="K54" s="188" t="str">
        <f>IF(กรอกคะแนนประเมิน!K54="","",กรอกคะแนนประเมิน!K54)</f>
        <v/>
      </c>
      <c r="L54" s="188" t="str">
        <f>IF(กรอกคะแนนประเมิน!L54="","",กรอกคะแนนประเมิน!L54)</f>
        <v/>
      </c>
      <c r="M54" s="188" t="str">
        <f>IF(กรอกคะแนนประเมิน!M54="","",กรอกคะแนนประเมิน!M54)</f>
        <v/>
      </c>
      <c r="N54" s="188" t="str">
        <f>IF(กรอกคะแนนประเมิน!N54="","",กรอกคะแนนประเมิน!N54)</f>
        <v/>
      </c>
      <c r="O54" s="188" t="str">
        <f>IF(กรอกคะแนนประเมิน!O54="","",กรอกคะแนนประเมิน!O54)</f>
        <v/>
      </c>
      <c r="P54" s="188" t="str">
        <f>IF(กรอกคะแนนประเมิน!P54="","",กรอกคะแนนประเมิน!P54)</f>
        <v/>
      </c>
      <c r="Q54" s="188" t="str">
        <f>IF(กรอกคะแนนประเมิน!Q54="","",กรอกคะแนนประเมิน!Q54)</f>
        <v/>
      </c>
      <c r="R54" s="188" t="str">
        <f>IF(กรอกคะแนนประเมิน!R54="","",กรอกคะแนนประเมิน!R54)</f>
        <v/>
      </c>
      <c r="S54" s="188" t="str">
        <f>IF(กรอกคะแนนประเมิน!S54="","",กรอกคะแนนประเมิน!S54)</f>
        <v/>
      </c>
      <c r="T54" s="188" t="str">
        <f>IF(กรอกคะแนนประเมิน!T54="","",กรอกคะแนนประเมิน!T54)</f>
        <v/>
      </c>
      <c r="U54" s="188" t="str">
        <f>IF(กรอกคะแนนประเมิน!U54="","",กรอกคะแนนประเมิน!U54)</f>
        <v/>
      </c>
      <c r="V54" s="188" t="str">
        <f>IF(กรอกคะแนนประเมิน!V54="","",กรอกคะแนนประเมิน!V54)</f>
        <v/>
      </c>
      <c r="W54" s="188" t="str">
        <f>IF(กรอกคะแนนประเมิน!W54="","",กรอกคะแนนประเมิน!W54)</f>
        <v/>
      </c>
      <c r="X54" s="188" t="str">
        <f>IF(กรอกคะแนนประเมิน!X54="","",กรอกคะแนนประเมิน!X54)</f>
        <v/>
      </c>
      <c r="Y54" s="188" t="str">
        <f>IF(กรอกคะแนนประเมิน!Y54="","",กรอกคะแนนประเมิน!Y54)</f>
        <v/>
      </c>
      <c r="Z54" s="188" t="str">
        <f>IF(กรอกคะแนนประเมิน!Z54="","",กรอกคะแนนประเมิน!Z54)</f>
        <v/>
      </c>
      <c r="AA54" s="188" t="str">
        <f>IF(กรอกคะแนนประเมิน!AA54="","",กรอกคะแนนประเมิน!AA54)</f>
        <v/>
      </c>
      <c r="AB54" s="188" t="str">
        <f>IF(กรอกคะแนนประเมิน!AB54="","",กรอกคะแนนประเมิน!AB54)</f>
        <v/>
      </c>
      <c r="AC54" s="188" t="str">
        <f>IF(กรอกคะแนนประเมิน!AC54="","",กรอกคะแนนประเมิน!AC54)</f>
        <v/>
      </c>
      <c r="AD54" s="188" t="str">
        <f>IF(กรอกคะแนนประเมิน!AD54="","",กรอกคะแนนประเมิน!AD54)</f>
        <v/>
      </c>
      <c r="AE54" s="188" t="str">
        <f>IF(กรอกคะแนนประเมิน!AE54="","",กรอกคะแนนประเมิน!AE54)</f>
        <v/>
      </c>
      <c r="AF54" s="188" t="str">
        <f>IF(กรอกคะแนนประเมิน!AF54="","",กรอกคะแนนประเมิน!AF54)</f>
        <v/>
      </c>
      <c r="AG54" s="188" t="str">
        <f>IF(กรอกคะแนนประเมิน!AG54="","",กรอกคะแนนประเมิน!AG54)</f>
        <v/>
      </c>
      <c r="AH54" s="188" t="str">
        <f>IF(กรอกคะแนนประเมิน!AH54="","",กรอกคะแนนประเมิน!AH54)</f>
        <v/>
      </c>
      <c r="AI54" s="188" t="str">
        <f>IF(กรอกคะแนนประเมิน!AI54="","",กรอกคะแนนประเมิน!AI54)</f>
        <v/>
      </c>
      <c r="AJ54" s="188" t="str">
        <f>IF(กรอกคะแนนประเมิน!AJ54="","",กรอกคะแนนประเมิน!AJ54)</f>
        <v/>
      </c>
      <c r="AK54" s="188" t="str">
        <f>IF(กรอกคะแนนประเมิน!AK54="","",กรอกคะแนนประเมิน!AK54)</f>
        <v/>
      </c>
      <c r="AL54" s="188" t="str">
        <f>IF(กรอกคะแนนประเมิน!AL54="","",กรอกคะแนนประเมิน!AL54)</f>
        <v/>
      </c>
      <c r="AM54" s="188" t="str">
        <f>IF(กรอกคะแนนประเมิน!AM54="","",กรอกคะแนนประเมิน!AM54)</f>
        <v/>
      </c>
      <c r="AN54" s="188" t="str">
        <f>IF(กรอกคะแนนประเมิน!AN54="","",กรอกคะแนนประเมิน!AN54)</f>
        <v/>
      </c>
      <c r="AO54" s="188" t="str">
        <f>IF(กรอกคะแนนประเมิน!AO54="","",กรอกคะแนนประเมิน!AO54)</f>
        <v/>
      </c>
      <c r="AP54" s="188" t="str">
        <f>IF(กรอกคะแนนประเมิน!AP54="","",กรอกคะแนนประเมิน!AP54)</f>
        <v/>
      </c>
      <c r="AQ54" s="188" t="str">
        <f>IF(กรอกคะแนนประเมิน!AQ54="","",กรอกคะแนนประเมิน!AQ54)</f>
        <v/>
      </c>
      <c r="AR54" s="188" t="str">
        <f>IF(กรอกคะแนนประเมิน!AR54="","",กรอกคะแนนประเมิน!AR54)</f>
        <v/>
      </c>
      <c r="AS54" s="188" t="str">
        <f>IF(กรอกคะแนนประเมิน!AS54="","",กรอกคะแนนประเมิน!AS54)</f>
        <v/>
      </c>
      <c r="AT54" s="188" t="str">
        <f>IF(กรอกคะแนนประเมิน!AT54="","",กรอกคะแนนประเมิน!AT54)</f>
        <v/>
      </c>
      <c r="AU54" s="188" t="str">
        <f>IF(กรอกคะแนนประเมิน!AU54="","",กรอกคะแนนประเมิน!AU54)</f>
        <v/>
      </c>
      <c r="AV54" s="188" t="str">
        <f>IF(กรอกคะแนนประเมิน!AV54="","",กรอกคะแนนประเมิน!AV54)</f>
        <v/>
      </c>
      <c r="AW54" s="188" t="str">
        <f>IF(กรอกคะแนนประเมิน!AW54="","",กรอกคะแนนประเมิน!AW54)</f>
        <v/>
      </c>
      <c r="AX54" s="188" t="str">
        <f>IF(กรอกคะแนนประเมิน!AX54="","",กรอกคะแนนประเมิน!AX54)</f>
        <v/>
      </c>
      <c r="AY54" s="188" t="str">
        <f>IF(กรอกคะแนนประเมิน!AY54="","",กรอกคะแนนประเมิน!AY54)</f>
        <v/>
      </c>
      <c r="AZ54" s="188" t="str">
        <f>IF(กรอกคะแนนประเมิน!AZ54="","",กรอกคะแนนประเมิน!AZ54)</f>
        <v/>
      </c>
      <c r="BA54" s="189" t="str">
        <f t="shared" si="0"/>
        <v/>
      </c>
      <c r="BB54" s="190" t="str">
        <f t="shared" si="1"/>
        <v/>
      </c>
      <c r="BC54" s="196" t="str">
        <f t="shared" si="2"/>
        <v/>
      </c>
      <c r="BD54" s="191" t="str">
        <f t="shared" si="3"/>
        <v/>
      </c>
      <c r="BE54" s="194"/>
      <c r="BF54" s="194"/>
      <c r="BG54" s="194"/>
      <c r="BH54" s="194"/>
      <c r="BI54" s="194"/>
      <c r="BJ54" s="194"/>
      <c r="BK54" s="194"/>
    </row>
    <row r="55" spans="1:63" s="180" customFormat="1" ht="15.75" customHeight="1">
      <c r="BE55" s="194"/>
      <c r="BF55" s="194"/>
      <c r="BG55" s="194"/>
      <c r="BH55" s="194"/>
      <c r="BI55" s="194"/>
      <c r="BJ55" s="194"/>
      <c r="BK55" s="194"/>
    </row>
    <row r="56" spans="1:63" s="181" customFormat="1">
      <c r="BE56" s="192"/>
      <c r="BF56" s="192"/>
      <c r="BG56" s="192"/>
      <c r="BH56" s="192"/>
      <c r="BI56" s="192"/>
      <c r="BJ56" s="192"/>
      <c r="BK56" s="192"/>
    </row>
    <row r="57" spans="1:63" s="181" customFormat="1">
      <c r="BE57" s="192"/>
      <c r="BF57" s="192"/>
      <c r="BG57" s="192"/>
      <c r="BH57" s="192"/>
      <c r="BI57" s="192"/>
      <c r="BJ57" s="192"/>
      <c r="BK57" s="192"/>
    </row>
    <row r="58" spans="1:63" s="181" customFormat="1">
      <c r="BE58" s="192"/>
      <c r="BF58" s="192"/>
      <c r="BG58" s="192"/>
      <c r="BH58" s="192"/>
      <c r="BI58" s="192"/>
      <c r="BJ58" s="192"/>
      <c r="BK58" s="192"/>
    </row>
    <row r="59" spans="1:63" s="181" customFormat="1">
      <c r="BE59" s="192"/>
      <c r="BF59" s="192"/>
      <c r="BG59" s="192"/>
      <c r="BH59" s="192"/>
      <c r="BI59" s="192"/>
      <c r="BJ59" s="192"/>
      <c r="BK59" s="192"/>
    </row>
    <row r="60" spans="1:63" s="181" customFormat="1">
      <c r="BE60" s="192"/>
      <c r="BF60" s="192"/>
      <c r="BG60" s="192"/>
      <c r="BH60" s="192"/>
      <c r="BI60" s="192"/>
      <c r="BJ60" s="192"/>
      <c r="BK60" s="192"/>
    </row>
    <row r="61" spans="1:63" s="181" customFormat="1">
      <c r="BE61" s="192"/>
      <c r="BF61" s="192"/>
      <c r="BG61" s="192"/>
      <c r="BH61" s="192"/>
      <c r="BI61" s="192"/>
      <c r="BJ61" s="192"/>
      <c r="BK61" s="192"/>
    </row>
    <row r="62" spans="1:63" s="181" customFormat="1">
      <c r="BE62" s="192"/>
      <c r="BF62" s="192"/>
      <c r="BG62" s="192"/>
      <c r="BH62" s="192"/>
      <c r="BI62" s="192"/>
      <c r="BJ62" s="192"/>
      <c r="BK62" s="192"/>
    </row>
    <row r="63" spans="1:63" s="181" customFormat="1">
      <c r="BE63" s="192"/>
      <c r="BF63" s="192"/>
      <c r="BG63" s="192"/>
      <c r="BH63" s="192"/>
      <c r="BI63" s="192"/>
      <c r="BJ63" s="192"/>
      <c r="BK63" s="192"/>
    </row>
    <row r="64" spans="1:63" s="181" customFormat="1">
      <c r="BE64" s="192"/>
      <c r="BF64" s="192"/>
      <c r="BG64" s="192"/>
      <c r="BH64" s="192"/>
      <c r="BI64" s="192"/>
      <c r="BJ64" s="192"/>
      <c r="BK64" s="192"/>
    </row>
    <row r="65" spans="57:63" s="181" customFormat="1">
      <c r="BE65" s="192"/>
      <c r="BF65" s="192"/>
      <c r="BG65" s="192"/>
      <c r="BH65" s="192"/>
      <c r="BI65" s="192"/>
      <c r="BJ65" s="192"/>
      <c r="BK65" s="192"/>
    </row>
    <row r="66" spans="57:63" s="181" customFormat="1">
      <c r="BE66" s="192"/>
      <c r="BF66" s="192"/>
      <c r="BG66" s="192"/>
      <c r="BH66" s="192"/>
      <c r="BI66" s="192"/>
      <c r="BJ66" s="192"/>
      <c r="BK66" s="192"/>
    </row>
    <row r="67" spans="57:63" s="181" customFormat="1">
      <c r="BE67" s="192"/>
      <c r="BF67" s="192"/>
      <c r="BG67" s="192"/>
      <c r="BH67" s="192"/>
      <c r="BI67" s="192"/>
      <c r="BJ67" s="192"/>
      <c r="BK67" s="192"/>
    </row>
    <row r="68" spans="57:63" s="181" customFormat="1">
      <c r="BE68" s="192"/>
      <c r="BF68" s="192"/>
      <c r="BG68" s="192"/>
      <c r="BH68" s="192"/>
      <c r="BI68" s="192"/>
      <c r="BJ68" s="192"/>
      <c r="BK68" s="192"/>
    </row>
    <row r="69" spans="57:63" s="181" customFormat="1">
      <c r="BE69" s="192"/>
      <c r="BF69" s="192"/>
      <c r="BG69" s="192"/>
      <c r="BH69" s="192"/>
      <c r="BI69" s="192"/>
      <c r="BJ69" s="192"/>
      <c r="BK69" s="192"/>
    </row>
    <row r="70" spans="57:63" s="181" customFormat="1">
      <c r="BE70" s="192"/>
      <c r="BF70" s="192"/>
      <c r="BG70" s="192"/>
      <c r="BH70" s="192"/>
      <c r="BI70" s="192"/>
      <c r="BJ70" s="192"/>
      <c r="BK70" s="192"/>
    </row>
    <row r="71" spans="57:63" s="181" customFormat="1">
      <c r="BE71" s="192"/>
      <c r="BF71" s="192"/>
      <c r="BG71" s="192"/>
      <c r="BH71" s="192"/>
      <c r="BI71" s="192"/>
      <c r="BJ71" s="192"/>
      <c r="BK71" s="192"/>
    </row>
    <row r="72" spans="57:63" s="181" customFormat="1">
      <c r="BE72" s="192"/>
      <c r="BF72" s="192"/>
      <c r="BG72" s="192"/>
      <c r="BH72" s="192"/>
      <c r="BI72" s="192"/>
      <c r="BJ72" s="192"/>
      <c r="BK72" s="192"/>
    </row>
    <row r="73" spans="57:63" s="181" customFormat="1">
      <c r="BE73" s="192"/>
      <c r="BF73" s="192"/>
      <c r="BG73" s="192"/>
      <c r="BH73" s="192"/>
      <c r="BI73" s="192"/>
      <c r="BJ73" s="192"/>
      <c r="BK73" s="192"/>
    </row>
    <row r="74" spans="57:63" s="181" customFormat="1">
      <c r="BE74" s="192"/>
      <c r="BF74" s="192"/>
      <c r="BG74" s="192"/>
      <c r="BH74" s="192"/>
      <c r="BI74" s="192"/>
      <c r="BJ74" s="192"/>
      <c r="BK74" s="192"/>
    </row>
    <row r="75" spans="57:63" s="181" customFormat="1">
      <c r="BE75" s="192"/>
      <c r="BF75" s="192"/>
      <c r="BG75" s="192"/>
      <c r="BH75" s="192"/>
      <c r="BI75" s="192"/>
      <c r="BJ75" s="192"/>
      <c r="BK75" s="192"/>
    </row>
    <row r="76" spans="57:63" s="181" customFormat="1">
      <c r="BE76" s="192"/>
      <c r="BF76" s="192"/>
      <c r="BG76" s="192"/>
      <c r="BH76" s="192"/>
      <c r="BI76" s="192"/>
      <c r="BJ76" s="192"/>
      <c r="BK76" s="192"/>
    </row>
    <row r="77" spans="57:63" s="181" customFormat="1">
      <c r="BE77" s="192"/>
      <c r="BF77" s="192"/>
      <c r="BG77" s="192"/>
      <c r="BH77" s="192"/>
      <c r="BI77" s="192"/>
      <c r="BJ77" s="192"/>
      <c r="BK77" s="192"/>
    </row>
    <row r="78" spans="57:63" s="181" customFormat="1">
      <c r="BE78" s="192"/>
      <c r="BF78" s="192"/>
      <c r="BG78" s="192"/>
      <c r="BH78" s="192"/>
      <c r="BI78" s="192"/>
      <c r="BJ78" s="192"/>
      <c r="BK78" s="192"/>
    </row>
    <row r="79" spans="57:63" s="181" customFormat="1">
      <c r="BE79" s="192"/>
      <c r="BF79" s="192"/>
      <c r="BG79" s="192"/>
      <c r="BH79" s="192"/>
      <c r="BI79" s="192"/>
      <c r="BJ79" s="192"/>
      <c r="BK79" s="192"/>
    </row>
    <row r="80" spans="57:63" s="181" customFormat="1">
      <c r="BE80" s="192"/>
      <c r="BF80" s="192"/>
      <c r="BG80" s="192"/>
      <c r="BH80" s="192"/>
      <c r="BI80" s="192"/>
      <c r="BJ80" s="192"/>
      <c r="BK80" s="192"/>
    </row>
  </sheetData>
  <sheetProtection sheet="1" objects="1" scenarios="1" selectLockedCells="1"/>
  <mergeCells count="89">
    <mergeCell ref="C1:K1"/>
    <mergeCell ref="C2:K2"/>
    <mergeCell ref="A4:A9"/>
    <mergeCell ref="B4:B9"/>
    <mergeCell ref="C4:C9"/>
    <mergeCell ref="D4:L4"/>
    <mergeCell ref="D6:G6"/>
    <mergeCell ref="H6:I6"/>
    <mergeCell ref="J6:K6"/>
    <mergeCell ref="K7:K9"/>
    <mergeCell ref="D7:D9"/>
    <mergeCell ref="E7:E9"/>
    <mergeCell ref="F7:F9"/>
    <mergeCell ref="G7:G9"/>
    <mergeCell ref="H7:H9"/>
    <mergeCell ref="I7:I9"/>
    <mergeCell ref="BB4:BB9"/>
    <mergeCell ref="AO5:AP5"/>
    <mergeCell ref="AQ5:AR5"/>
    <mergeCell ref="AS5:AV5"/>
    <mergeCell ref="AW5:AZ5"/>
    <mergeCell ref="AO6:AP6"/>
    <mergeCell ref="AQ6:AR6"/>
    <mergeCell ref="AS6:AV6"/>
    <mergeCell ref="AW6:AZ6"/>
    <mergeCell ref="BA8:BA9"/>
    <mergeCell ref="AW7:AW9"/>
    <mergeCell ref="AX7:AX9"/>
    <mergeCell ref="AR7:AR9"/>
    <mergeCell ref="BC4:BC9"/>
    <mergeCell ref="BD4:BD9"/>
    <mergeCell ref="D5:G5"/>
    <mergeCell ref="H5:I5"/>
    <mergeCell ref="J5:K5"/>
    <mergeCell ref="M5:O5"/>
    <mergeCell ref="P5:R5"/>
    <mergeCell ref="S5:AE5"/>
    <mergeCell ref="AH5:AJ5"/>
    <mergeCell ref="AK5:AM5"/>
    <mergeCell ref="M4:R4"/>
    <mergeCell ref="S4:AF4"/>
    <mergeCell ref="AG4:AR4"/>
    <mergeCell ref="AS4:AZ4"/>
    <mergeCell ref="BA4:BA7"/>
    <mergeCell ref="Q7:Q9"/>
    <mergeCell ref="J7:J9"/>
    <mergeCell ref="M6:O6"/>
    <mergeCell ref="P6:R6"/>
    <mergeCell ref="S6:AE6"/>
    <mergeCell ref="AH6:AJ6"/>
    <mergeCell ref="AI7:AI9"/>
    <mergeCell ref="AJ7:AJ9"/>
    <mergeCell ref="AK6:AM6"/>
    <mergeCell ref="L7:L9"/>
    <mergeCell ref="M7:M9"/>
    <mergeCell ref="N7:N9"/>
    <mergeCell ref="O7:O9"/>
    <mergeCell ref="P7:P9"/>
    <mergeCell ref="AL7:AL9"/>
    <mergeCell ref="R7:R9"/>
    <mergeCell ref="S7:Z7"/>
    <mergeCell ref="AA7:AA9"/>
    <mergeCell ref="AB7:AD7"/>
    <mergeCell ref="AE7:AE9"/>
    <mergeCell ref="AF7:AF9"/>
    <mergeCell ref="AD8:AD9"/>
    <mergeCell ref="AG7:AG9"/>
    <mergeCell ref="AH7:AH9"/>
    <mergeCell ref="AM7:AM9"/>
    <mergeCell ref="AN7:AN9"/>
    <mergeCell ref="AO7:AO9"/>
    <mergeCell ref="AP7:AP9"/>
    <mergeCell ref="AQ7:AQ9"/>
    <mergeCell ref="BF9:BH9"/>
    <mergeCell ref="AY7:AY9"/>
    <mergeCell ref="AZ7:AZ9"/>
    <mergeCell ref="S8:S9"/>
    <mergeCell ref="T8:T9"/>
    <mergeCell ref="U8:U9"/>
    <mergeCell ref="V8:X8"/>
    <mergeCell ref="Y8:Y9"/>
    <mergeCell ref="Z8:Z9"/>
    <mergeCell ref="AB8:AB9"/>
    <mergeCell ref="AC8:AC9"/>
    <mergeCell ref="AS7:AS9"/>
    <mergeCell ref="AT7:AT9"/>
    <mergeCell ref="AU7:AU9"/>
    <mergeCell ref="AV7:AV9"/>
    <mergeCell ref="AK7:AK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  <colBreaks count="3" manualBreakCount="3">
    <brk id="12" max="53" man="1"/>
    <brk id="32" max="53" man="1"/>
    <brk id="44" max="5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B1:H65"/>
  <sheetViews>
    <sheetView workbookViewId="0">
      <selection activeCell="B11" sqref="B11:B16"/>
    </sheetView>
  </sheetViews>
  <sheetFormatPr defaultColWidth="9" defaultRowHeight="14.25"/>
  <cols>
    <col min="1" max="1" width="9" style="55"/>
    <col min="2" max="2" width="11.875" style="55" customWidth="1"/>
    <col min="3" max="3" width="42.125" style="55" customWidth="1"/>
    <col min="4" max="7" width="6.25" style="55" customWidth="1"/>
    <col min="8" max="8" width="10.875" style="55" customWidth="1"/>
    <col min="9" max="16384" width="9" style="55"/>
  </cols>
  <sheetData>
    <row r="1" spans="2:8" ht="18.75">
      <c r="B1" s="54" t="s">
        <v>50</v>
      </c>
    </row>
    <row r="2" spans="2:8">
      <c r="B2" s="57"/>
      <c r="C2" s="57"/>
      <c r="D2" s="57"/>
      <c r="E2" s="57"/>
      <c r="F2" s="57"/>
      <c r="G2" s="57"/>
      <c r="H2" s="57"/>
    </row>
    <row r="3" spans="2:8" ht="15">
      <c r="B3" s="58"/>
      <c r="C3" s="57"/>
      <c r="D3" s="57"/>
      <c r="E3" s="57"/>
      <c r="F3" s="57"/>
      <c r="G3" s="57"/>
      <c r="H3" s="57"/>
    </row>
    <row r="4" spans="2:8" ht="26.25" customHeight="1">
      <c r="B4" s="365" t="str">
        <f>บันทึกข้อความ!Q6&amp;"  "&amp;บันทึกข้อความ!Q7</f>
        <v>โรงเรียนพระปริยัติธรรม...  สำนักงานพระพุทธศาสนาแห่งชาติ</v>
      </c>
      <c r="C4" s="365"/>
      <c r="D4" s="365"/>
      <c r="E4" s="365"/>
      <c r="F4" s="365"/>
      <c r="G4" s="365"/>
      <c r="H4" s="365"/>
    </row>
    <row r="5" spans="2:8" ht="21">
      <c r="B5" s="365" t="str">
        <f>บันทึกข้อความ!Q10&amp;"  ปีการศึกษา "&amp;บันทึกข้อความ!Q11</f>
        <v>มัธยมศึกษาปีที่ 5  ปีการศึกษา 2556</v>
      </c>
      <c r="C5" s="365"/>
      <c r="D5" s="365"/>
      <c r="E5" s="365"/>
      <c r="F5" s="365"/>
      <c r="G5" s="365"/>
      <c r="H5" s="365"/>
    </row>
    <row r="6" spans="2:8" s="56" customFormat="1" ht="31.5" customHeight="1">
      <c r="B6" s="365" t="s">
        <v>105</v>
      </c>
      <c r="C6" s="365"/>
      <c r="D6" s="365"/>
      <c r="E6" s="365"/>
      <c r="F6" s="365"/>
      <c r="G6" s="365"/>
      <c r="H6" s="365"/>
    </row>
    <row r="7" spans="2:8" ht="27.75" customHeight="1">
      <c r="B7" s="59" t="s">
        <v>51</v>
      </c>
      <c r="C7" s="57"/>
      <c r="D7" s="57"/>
      <c r="E7" s="57"/>
      <c r="F7" s="57"/>
      <c r="G7" s="57"/>
      <c r="H7" s="57"/>
    </row>
    <row r="8" spans="2:8" ht="19.5" customHeight="1">
      <c r="B8" s="346" t="s">
        <v>52</v>
      </c>
      <c r="C8" s="346" t="s">
        <v>53</v>
      </c>
      <c r="D8" s="366" t="s">
        <v>2</v>
      </c>
      <c r="E8" s="366"/>
      <c r="F8" s="366"/>
      <c r="G8" s="366"/>
      <c r="H8" s="366"/>
    </row>
    <row r="9" spans="2:8" ht="18.75" customHeight="1">
      <c r="B9" s="346"/>
      <c r="C9" s="346"/>
      <c r="D9" s="113" t="s">
        <v>54</v>
      </c>
      <c r="E9" s="113" t="s">
        <v>55</v>
      </c>
      <c r="F9" s="113" t="s">
        <v>56</v>
      </c>
      <c r="G9" s="113" t="s">
        <v>57</v>
      </c>
      <c r="H9" s="366" t="s">
        <v>58</v>
      </c>
    </row>
    <row r="10" spans="2:8" ht="20.25" customHeight="1">
      <c r="B10" s="346"/>
      <c r="C10" s="346"/>
      <c r="D10" s="60" t="s">
        <v>91</v>
      </c>
      <c r="E10" s="60" t="s">
        <v>92</v>
      </c>
      <c r="F10" s="60" t="s">
        <v>93</v>
      </c>
      <c r="G10" s="60">
        <v>0</v>
      </c>
      <c r="H10" s="366"/>
    </row>
    <row r="11" spans="2:8" ht="18.75" customHeight="1">
      <c r="B11" s="367" t="s">
        <v>7</v>
      </c>
      <c r="C11" s="61" t="s">
        <v>90</v>
      </c>
      <c r="D11" s="62"/>
      <c r="E11" s="62"/>
      <c r="F11" s="62"/>
      <c r="G11" s="62"/>
      <c r="H11" s="63"/>
    </row>
    <row r="12" spans="2:8" ht="18.75" customHeight="1">
      <c r="B12" s="368"/>
      <c r="C12" s="64" t="s">
        <v>100</v>
      </c>
      <c r="D12" s="65"/>
      <c r="E12" s="65"/>
      <c r="F12" s="65"/>
      <c r="G12" s="65"/>
      <c r="H12" s="66" t="s">
        <v>59</v>
      </c>
    </row>
    <row r="13" spans="2:8" ht="18.75" customHeight="1">
      <c r="B13" s="368"/>
      <c r="C13" s="67" t="s">
        <v>101</v>
      </c>
      <c r="D13" s="68"/>
      <c r="E13" s="68"/>
      <c r="F13" s="68"/>
      <c r="G13" s="68"/>
      <c r="H13" s="66" t="s">
        <v>60</v>
      </c>
    </row>
    <row r="14" spans="2:8" ht="18.75" customHeight="1">
      <c r="B14" s="368"/>
      <c r="C14" s="69" t="s">
        <v>63</v>
      </c>
      <c r="D14" s="70"/>
      <c r="E14" s="70"/>
      <c r="F14" s="70"/>
      <c r="G14" s="70"/>
      <c r="H14" s="66" t="s">
        <v>61</v>
      </c>
    </row>
    <row r="15" spans="2:8" ht="18.75" customHeight="1">
      <c r="B15" s="368"/>
      <c r="C15" s="69" t="s">
        <v>64</v>
      </c>
      <c r="D15" s="70"/>
      <c r="E15" s="70"/>
      <c r="F15" s="70"/>
      <c r="G15" s="70"/>
      <c r="H15" s="66" t="s">
        <v>62</v>
      </c>
    </row>
    <row r="16" spans="2:8" ht="18.75" customHeight="1">
      <c r="B16" s="369"/>
      <c r="C16" s="71" t="s">
        <v>65</v>
      </c>
      <c r="D16" s="72"/>
      <c r="E16" s="72"/>
      <c r="F16" s="72"/>
      <c r="G16" s="72"/>
      <c r="H16" s="73"/>
    </row>
    <row r="17" spans="2:8" ht="23.25" customHeight="1">
      <c r="B17" s="370" t="s">
        <v>8</v>
      </c>
      <c r="C17" s="74" t="s">
        <v>94</v>
      </c>
      <c r="D17" s="75"/>
      <c r="E17" s="75"/>
      <c r="F17" s="75"/>
      <c r="G17" s="75"/>
      <c r="H17" s="76" t="s">
        <v>59</v>
      </c>
    </row>
    <row r="18" spans="2:8" ht="18.75">
      <c r="B18" s="371"/>
      <c r="C18" s="77" t="s">
        <v>95</v>
      </c>
      <c r="D18" s="78"/>
      <c r="E18" s="78"/>
      <c r="F18" s="78"/>
      <c r="G18" s="78"/>
      <c r="H18" s="79" t="s">
        <v>60</v>
      </c>
    </row>
    <row r="19" spans="2:8" ht="18.75">
      <c r="B19" s="371"/>
      <c r="C19" s="77" t="s">
        <v>96</v>
      </c>
      <c r="D19" s="78"/>
      <c r="E19" s="78"/>
      <c r="F19" s="78"/>
      <c r="G19" s="78"/>
      <c r="H19" s="79" t="s">
        <v>61</v>
      </c>
    </row>
    <row r="20" spans="2:8" ht="18.75">
      <c r="B20" s="371"/>
      <c r="C20" s="77" t="s">
        <v>97</v>
      </c>
      <c r="D20" s="78"/>
      <c r="E20" s="78"/>
      <c r="F20" s="78"/>
      <c r="G20" s="78"/>
      <c r="H20" s="79" t="s">
        <v>62</v>
      </c>
    </row>
    <row r="21" spans="2:8" ht="18.75">
      <c r="B21" s="372"/>
      <c r="C21" s="80" t="s">
        <v>98</v>
      </c>
      <c r="D21" s="81"/>
      <c r="E21" s="81"/>
      <c r="F21" s="81"/>
      <c r="G21" s="81"/>
      <c r="H21" s="82"/>
    </row>
    <row r="22" spans="2:8" ht="18.75" customHeight="1">
      <c r="B22" s="367" t="s">
        <v>9</v>
      </c>
      <c r="C22" s="83" t="s">
        <v>99</v>
      </c>
      <c r="D22" s="84"/>
      <c r="E22" s="84"/>
      <c r="F22" s="84"/>
      <c r="G22" s="85"/>
      <c r="H22" s="86"/>
    </row>
    <row r="23" spans="2:8" ht="18.75" customHeight="1">
      <c r="B23" s="368"/>
      <c r="C23" s="87" t="s">
        <v>66</v>
      </c>
      <c r="D23" s="70"/>
      <c r="E23" s="70"/>
      <c r="F23" s="70"/>
      <c r="G23" s="88"/>
      <c r="H23" s="89" t="s">
        <v>59</v>
      </c>
    </row>
    <row r="24" spans="2:8" ht="18.75" customHeight="1">
      <c r="B24" s="368"/>
      <c r="C24" s="69" t="s">
        <v>67</v>
      </c>
      <c r="D24" s="70"/>
      <c r="E24" s="70"/>
      <c r="F24" s="70"/>
      <c r="G24" s="88"/>
      <c r="H24" s="89" t="s">
        <v>60</v>
      </c>
    </row>
    <row r="25" spans="2:8" ht="18.75" customHeight="1">
      <c r="B25" s="368"/>
      <c r="C25" s="64" t="s">
        <v>102</v>
      </c>
      <c r="D25" s="65"/>
      <c r="E25" s="65"/>
      <c r="F25" s="65"/>
      <c r="G25" s="90"/>
      <c r="H25" s="89" t="s">
        <v>61</v>
      </c>
    </row>
    <row r="26" spans="2:8" ht="18.75" customHeight="1">
      <c r="B26" s="368"/>
      <c r="C26" s="67" t="s">
        <v>103</v>
      </c>
      <c r="D26" s="68"/>
      <c r="E26" s="68"/>
      <c r="F26" s="68"/>
      <c r="G26" s="91"/>
      <c r="H26" s="89" t="s">
        <v>62</v>
      </c>
    </row>
    <row r="27" spans="2:8" ht="18.75" customHeight="1">
      <c r="B27" s="369"/>
      <c r="C27" s="92" t="s">
        <v>68</v>
      </c>
      <c r="D27" s="93"/>
      <c r="E27" s="93"/>
      <c r="F27" s="93"/>
      <c r="G27" s="94"/>
      <c r="H27" s="82"/>
    </row>
    <row r="28" spans="2:8" ht="18.75" customHeight="1">
      <c r="B28" s="367" t="s">
        <v>10</v>
      </c>
      <c r="C28" s="95" t="s">
        <v>104</v>
      </c>
      <c r="D28" s="62"/>
      <c r="E28" s="62"/>
      <c r="F28" s="62"/>
      <c r="G28" s="62"/>
      <c r="H28" s="96"/>
    </row>
    <row r="29" spans="2:8" ht="18.75" customHeight="1">
      <c r="B29" s="368"/>
      <c r="C29" s="69" t="s">
        <v>69</v>
      </c>
      <c r="D29" s="70"/>
      <c r="E29" s="70"/>
      <c r="F29" s="70"/>
      <c r="G29" s="70"/>
      <c r="H29" s="97" t="s">
        <v>59</v>
      </c>
    </row>
    <row r="30" spans="2:8" ht="18.75" customHeight="1">
      <c r="B30" s="368"/>
      <c r="C30" s="69" t="s">
        <v>70</v>
      </c>
      <c r="D30" s="70"/>
      <c r="E30" s="70"/>
      <c r="F30" s="70"/>
      <c r="G30" s="70"/>
      <c r="H30" s="97" t="s">
        <v>60</v>
      </c>
    </row>
    <row r="31" spans="2:8" ht="18.75" customHeight="1">
      <c r="B31" s="368"/>
      <c r="C31" s="69" t="s">
        <v>71</v>
      </c>
      <c r="D31" s="70"/>
      <c r="E31" s="70"/>
      <c r="F31" s="70"/>
      <c r="G31" s="70"/>
      <c r="H31" s="97" t="s">
        <v>61</v>
      </c>
    </row>
    <row r="32" spans="2:8" ht="18.75" customHeight="1">
      <c r="B32" s="368"/>
      <c r="C32" s="69" t="s">
        <v>72</v>
      </c>
      <c r="D32" s="70"/>
      <c r="E32" s="70"/>
      <c r="F32" s="70"/>
      <c r="G32" s="70"/>
      <c r="H32" s="97" t="s">
        <v>62</v>
      </c>
    </row>
    <row r="33" spans="2:8" ht="18.75" customHeight="1">
      <c r="B33" s="369"/>
      <c r="C33" s="98"/>
      <c r="D33" s="93"/>
      <c r="E33" s="93"/>
      <c r="F33" s="93"/>
      <c r="G33" s="93"/>
      <c r="H33" s="99"/>
    </row>
    <row r="34" spans="2:8" ht="24" customHeight="1">
      <c r="B34" s="367" t="s">
        <v>18</v>
      </c>
      <c r="C34" s="100" t="s">
        <v>110</v>
      </c>
      <c r="D34" s="62"/>
      <c r="E34" s="62"/>
      <c r="F34" s="62"/>
      <c r="G34" s="101"/>
      <c r="H34" s="76" t="s">
        <v>59</v>
      </c>
    </row>
    <row r="35" spans="2:8" ht="18.75" customHeight="1">
      <c r="B35" s="368"/>
      <c r="C35" s="102" t="s">
        <v>111</v>
      </c>
      <c r="D35" s="70"/>
      <c r="E35" s="70"/>
      <c r="F35" s="70"/>
      <c r="G35" s="88"/>
      <c r="H35" s="79" t="s">
        <v>60</v>
      </c>
    </row>
    <row r="36" spans="2:8" ht="18.75" customHeight="1">
      <c r="B36" s="368"/>
      <c r="C36" s="102" t="s">
        <v>112</v>
      </c>
      <c r="D36" s="70"/>
      <c r="E36" s="70"/>
      <c r="F36" s="70"/>
      <c r="G36" s="88"/>
      <c r="H36" s="79" t="s">
        <v>61</v>
      </c>
    </row>
    <row r="37" spans="2:8" ht="18.75" customHeight="1">
      <c r="B37" s="368"/>
      <c r="C37" s="102" t="s">
        <v>113</v>
      </c>
      <c r="D37" s="70"/>
      <c r="E37" s="70"/>
      <c r="F37" s="70"/>
      <c r="G37" s="88"/>
      <c r="H37" s="79" t="s">
        <v>62</v>
      </c>
    </row>
    <row r="38" spans="2:8" ht="18.75" customHeight="1">
      <c r="B38" s="369"/>
      <c r="C38" s="103" t="s">
        <v>114</v>
      </c>
      <c r="D38" s="93"/>
      <c r="E38" s="93"/>
      <c r="F38" s="93"/>
      <c r="G38" s="94"/>
      <c r="H38" s="82"/>
    </row>
    <row r="39" spans="2:8">
      <c r="B39" s="57"/>
      <c r="C39" s="57"/>
      <c r="D39" s="57"/>
      <c r="E39" s="57"/>
      <c r="F39" s="57"/>
      <c r="G39" s="57"/>
      <c r="H39" s="57"/>
    </row>
    <row r="40" spans="2:8" ht="15">
      <c r="B40" s="58"/>
      <c r="C40" s="57"/>
      <c r="D40" s="57"/>
      <c r="E40" s="57"/>
      <c r="F40" s="57"/>
      <c r="G40" s="57"/>
      <c r="H40" s="57"/>
    </row>
    <row r="41" spans="2:8">
      <c r="B41" s="57"/>
      <c r="C41" s="57"/>
      <c r="D41" s="57"/>
      <c r="E41" s="57"/>
      <c r="F41" s="57"/>
      <c r="G41" s="57"/>
      <c r="H41" s="57"/>
    </row>
    <row r="42" spans="2:8" ht="21">
      <c r="B42" s="59" t="s">
        <v>73</v>
      </c>
      <c r="C42" s="57"/>
      <c r="D42" s="57"/>
      <c r="E42" s="57"/>
      <c r="F42" s="57"/>
      <c r="G42" s="57"/>
      <c r="H42" s="57"/>
    </row>
    <row r="43" spans="2:8" ht="21">
      <c r="B43" s="57"/>
      <c r="C43" s="104" t="s">
        <v>74</v>
      </c>
      <c r="D43" s="57"/>
      <c r="E43" s="57"/>
      <c r="F43" s="57"/>
      <c r="G43" s="57"/>
      <c r="H43" s="57"/>
    </row>
    <row r="44" spans="2:8" ht="21">
      <c r="B44" s="57"/>
      <c r="C44" s="104" t="s">
        <v>75</v>
      </c>
      <c r="D44" s="57"/>
      <c r="E44" s="57"/>
      <c r="F44" s="57"/>
      <c r="G44" s="57"/>
      <c r="H44" s="57"/>
    </row>
    <row r="45" spans="2:8" ht="21">
      <c r="B45" s="57"/>
      <c r="C45" s="104" t="s">
        <v>76</v>
      </c>
      <c r="D45" s="57"/>
      <c r="E45" s="57"/>
      <c r="F45" s="57"/>
      <c r="G45" s="57"/>
      <c r="H45" s="57"/>
    </row>
    <row r="46" spans="2:8" ht="21">
      <c r="B46" s="57"/>
      <c r="C46" s="104" t="s">
        <v>77</v>
      </c>
      <c r="D46" s="57"/>
      <c r="E46" s="57"/>
      <c r="F46" s="57"/>
      <c r="G46" s="57"/>
      <c r="H46" s="57"/>
    </row>
    <row r="47" spans="2:8" ht="21">
      <c r="B47" s="59" t="s">
        <v>78</v>
      </c>
      <c r="C47" s="57"/>
      <c r="D47" s="57"/>
      <c r="E47" s="57"/>
      <c r="F47" s="57"/>
      <c r="G47" s="57"/>
      <c r="H47" s="57"/>
    </row>
    <row r="48" spans="2:8" ht="21.75" customHeight="1">
      <c r="B48" s="105"/>
      <c r="C48" s="105"/>
      <c r="D48" s="105"/>
      <c r="E48" s="105"/>
      <c r="F48" s="105"/>
      <c r="G48" s="105"/>
      <c r="H48" s="105"/>
    </row>
    <row r="49" spans="2:8" ht="21.75" customHeight="1">
      <c r="B49" s="106"/>
      <c r="C49" s="107"/>
      <c r="D49" s="107"/>
      <c r="E49" s="107"/>
      <c r="F49" s="107"/>
      <c r="G49" s="107"/>
      <c r="H49" s="107"/>
    </row>
    <row r="50" spans="2:8" ht="21.75" customHeight="1">
      <c r="B50" s="107"/>
      <c r="C50" s="107"/>
      <c r="D50" s="107"/>
      <c r="E50" s="107"/>
      <c r="F50" s="107"/>
      <c r="G50" s="107"/>
      <c r="H50" s="107"/>
    </row>
    <row r="51" spans="2:8" ht="18.75" customHeight="1">
      <c r="B51" s="59"/>
      <c r="C51" s="57"/>
      <c r="D51" s="57"/>
      <c r="E51" s="57"/>
      <c r="F51" s="57"/>
      <c r="G51" s="57"/>
      <c r="H51" s="57"/>
    </row>
    <row r="52" spans="2:8" ht="21">
      <c r="B52" s="57"/>
      <c r="C52" s="57"/>
      <c r="D52" s="108" t="s">
        <v>116</v>
      </c>
      <c r="E52" s="57"/>
      <c r="F52" s="57"/>
      <c r="G52" s="57"/>
      <c r="H52" s="57"/>
    </row>
    <row r="53" spans="2:8" ht="21">
      <c r="B53" s="57"/>
      <c r="C53" s="57"/>
      <c r="D53" s="57"/>
      <c r="E53" s="108" t="s">
        <v>79</v>
      </c>
      <c r="F53" s="57"/>
      <c r="G53" s="57"/>
      <c r="H53" s="57"/>
    </row>
    <row r="54" spans="2:8" ht="21">
      <c r="B54" s="57"/>
      <c r="C54" s="57"/>
      <c r="D54" s="108" t="s">
        <v>115</v>
      </c>
      <c r="E54" s="57"/>
      <c r="F54" s="57"/>
      <c r="G54" s="57"/>
      <c r="H54" s="57"/>
    </row>
    <row r="55" spans="2:8">
      <c r="B55" s="109"/>
      <c r="C55" s="109"/>
      <c r="D55" s="109"/>
      <c r="E55" s="109"/>
      <c r="F55" s="109"/>
      <c r="G55" s="109"/>
      <c r="H55" s="109"/>
    </row>
    <row r="56" spans="2:8" ht="18.75">
      <c r="B56" s="110" t="s">
        <v>80</v>
      </c>
      <c r="C56" s="57"/>
      <c r="D56" s="57"/>
      <c r="E56" s="57"/>
      <c r="F56" s="57"/>
      <c r="G56" s="57"/>
      <c r="H56" s="57"/>
    </row>
    <row r="57" spans="2:8" ht="18.75">
      <c r="B57" s="111"/>
      <c r="C57" s="57"/>
      <c r="D57" s="57"/>
      <c r="E57" s="57"/>
      <c r="F57" s="57"/>
      <c r="G57" s="57"/>
      <c r="H57" s="57"/>
    </row>
    <row r="58" spans="2:8" ht="18.75">
      <c r="B58" s="112" t="s">
        <v>106</v>
      </c>
      <c r="C58" s="111" t="s">
        <v>81</v>
      </c>
      <c r="D58" s="111" t="s">
        <v>82</v>
      </c>
      <c r="E58" s="57"/>
      <c r="F58" s="57"/>
      <c r="G58" s="57"/>
      <c r="H58" s="57"/>
    </row>
    <row r="59" spans="2:8" ht="18.75">
      <c r="B59" s="112" t="s">
        <v>107</v>
      </c>
      <c r="C59" s="111" t="s">
        <v>83</v>
      </c>
      <c r="D59" s="111" t="s">
        <v>84</v>
      </c>
      <c r="E59" s="57"/>
      <c r="F59" s="57"/>
      <c r="G59" s="57"/>
      <c r="H59" s="57"/>
    </row>
    <row r="60" spans="2:8" ht="18.75">
      <c r="B60" s="112" t="s">
        <v>108</v>
      </c>
      <c r="C60" s="111" t="s">
        <v>85</v>
      </c>
      <c r="D60" s="111" t="s">
        <v>86</v>
      </c>
      <c r="E60" s="57"/>
      <c r="F60" s="57"/>
      <c r="G60" s="57"/>
      <c r="H60" s="57"/>
    </row>
    <row r="61" spans="2:8" ht="18.75">
      <c r="B61" s="112" t="s">
        <v>109</v>
      </c>
      <c r="C61" s="111" t="s">
        <v>87</v>
      </c>
      <c r="D61" s="111" t="s">
        <v>88</v>
      </c>
      <c r="E61" s="57"/>
      <c r="F61" s="57"/>
      <c r="G61" s="57"/>
      <c r="H61" s="57"/>
    </row>
    <row r="62" spans="2:8">
      <c r="B62" s="57"/>
      <c r="C62" s="57"/>
      <c r="D62" s="57"/>
      <c r="E62" s="57"/>
      <c r="F62" s="57"/>
      <c r="G62" s="57"/>
      <c r="H62" s="57"/>
    </row>
    <row r="63" spans="2:8" ht="18.75">
      <c r="B63" s="110" t="s">
        <v>89</v>
      </c>
      <c r="C63" s="57"/>
      <c r="D63" s="57"/>
      <c r="E63" s="57"/>
      <c r="F63" s="57"/>
      <c r="G63" s="57"/>
      <c r="H63" s="57"/>
    </row>
    <row r="64" spans="2:8">
      <c r="B64" s="57"/>
      <c r="C64" s="57"/>
      <c r="D64" s="57"/>
      <c r="E64" s="57"/>
      <c r="F64" s="57"/>
      <c r="G64" s="57"/>
      <c r="H64" s="57"/>
    </row>
    <row r="65" spans="2:8" ht="15">
      <c r="B65" s="58"/>
      <c r="C65" s="57"/>
      <c r="D65" s="57"/>
      <c r="E65" s="57"/>
      <c r="F65" s="57"/>
      <c r="G65" s="57"/>
      <c r="H65" s="57"/>
    </row>
  </sheetData>
  <sheetProtection selectLockedCells="1" selectUnlockedCells="1"/>
  <mergeCells count="12">
    <mergeCell ref="B11:B16"/>
    <mergeCell ref="B17:B21"/>
    <mergeCell ref="B22:B27"/>
    <mergeCell ref="B28:B33"/>
    <mergeCell ref="B34:B38"/>
    <mergeCell ref="B4:H4"/>
    <mergeCell ref="B5:H5"/>
    <mergeCell ref="B6:H6"/>
    <mergeCell ref="B8:B10"/>
    <mergeCell ref="C8:C10"/>
    <mergeCell ref="D8:H8"/>
    <mergeCell ref="H9:H10"/>
  </mergeCells>
  <pageMargins left="0.51181102362204722" right="0.11811023622047245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showRowColHeaders="0" topLeftCell="A13" workbookViewId="0">
      <selection activeCell="R8" sqref="R8"/>
    </sheetView>
  </sheetViews>
  <sheetFormatPr defaultColWidth="9.125" defaultRowHeight="14.25"/>
  <cols>
    <col min="1" max="16384" width="9.125" style="217"/>
  </cols>
  <sheetData/>
  <sheetProtection password="CF03" sheet="1" objects="1" scenarios="1" selectLockedCells="1"/>
  <pageMargins left="0.51181102362204722" right="0.31496062992125984" top="0.74803149606299213" bottom="0.35433070866141736" header="0.31496062992125984" footer="0.31496062992125984"/>
  <pageSetup orientation="landscape" blackAndWhite="1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R51"/>
  <sheetViews>
    <sheetView showGridLines="0" showRowColHeaders="0" workbookViewId="0">
      <selection activeCell="C11" sqref="C11"/>
    </sheetView>
  </sheetViews>
  <sheetFormatPr defaultColWidth="23.25" defaultRowHeight="22.5"/>
  <cols>
    <col min="1" max="1" width="4.125" style="1" customWidth="1"/>
    <col min="2" max="2" width="8.375" style="1" customWidth="1"/>
    <col min="3" max="3" width="23.875" style="1" customWidth="1"/>
    <col min="4" max="18" width="4.375" style="1" customWidth="1"/>
    <col min="19" max="19" width="2.625" style="1" customWidth="1"/>
    <col min="20" max="16384" width="23.25" style="1"/>
  </cols>
  <sheetData>
    <row r="1" spans="1:18" s="7" customFormat="1" ht="19.5" customHeight="1">
      <c r="A1" s="44"/>
      <c r="B1" s="240" t="str">
        <f>"รายชื่อนักเรียน "&amp;บันทึกข้อความ!Q6&amp;"  "&amp;บันทึกข้อความ!Q7</f>
        <v>รายชื่อนักเรียน โรงเรียนพระปริยัติธรรม...  สำนักงานพระพุทธศาสนาแห่งชาติ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44"/>
    </row>
    <row r="2" spans="1:18" s="7" customFormat="1" ht="19.5" customHeight="1">
      <c r="A2" s="44"/>
      <c r="B2" s="44"/>
      <c r="C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44"/>
    </row>
    <row r="3" spans="1:18" s="37" customFormat="1" ht="7.5" customHeight="1"/>
    <row r="4" spans="1:18" s="7" customFormat="1" ht="22.5" customHeight="1">
      <c r="A4" s="33"/>
      <c r="B4" s="34"/>
      <c r="C4" s="34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</row>
    <row r="5" spans="1:18" ht="60" customHeight="1">
      <c r="A5" s="2" t="s">
        <v>0</v>
      </c>
      <c r="B5" s="9" t="str">
        <f>สรุปผลสมรรถนะ!C4</f>
        <v>เลขประจำตัวนักเรียน</v>
      </c>
      <c r="C5" s="35" t="s">
        <v>1</v>
      </c>
      <c r="D5" s="48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s="4" customFormat="1" ht="15.75" customHeight="1">
      <c r="A6" s="3">
        <v>1</v>
      </c>
      <c r="B6" s="31"/>
      <c r="C6" s="32" t="s">
        <v>289</v>
      </c>
      <c r="D6" s="50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</row>
    <row r="7" spans="1:18" s="4" customFormat="1" ht="15.75" customHeight="1">
      <c r="A7" s="3">
        <v>2</v>
      </c>
      <c r="B7" s="31"/>
      <c r="C7" s="32" t="s">
        <v>289</v>
      </c>
      <c r="D7" s="50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</row>
    <row r="8" spans="1:18" s="4" customFormat="1" ht="15.75" customHeight="1">
      <c r="A8" s="3">
        <v>3</v>
      </c>
      <c r="B8" s="31"/>
      <c r="C8" s="32" t="s">
        <v>289</v>
      </c>
      <c r="D8" s="50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</row>
    <row r="9" spans="1:18" s="4" customFormat="1" ht="15.75" customHeight="1">
      <c r="A9" s="3">
        <v>4</v>
      </c>
      <c r="B9" s="31"/>
      <c r="C9" s="32" t="s">
        <v>289</v>
      </c>
      <c r="D9" s="50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</row>
    <row r="10" spans="1:18" s="4" customFormat="1" ht="15.75" customHeight="1">
      <c r="A10" s="3">
        <v>5</v>
      </c>
      <c r="B10" s="31"/>
      <c r="C10" s="32" t="s">
        <v>289</v>
      </c>
      <c r="D10" s="50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</row>
    <row r="11" spans="1:18" s="4" customFormat="1" ht="15.75" customHeight="1">
      <c r="A11" s="3">
        <v>6</v>
      </c>
      <c r="B11" s="31"/>
      <c r="C11" s="32"/>
      <c r="D11" s="50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</row>
    <row r="12" spans="1:18" s="4" customFormat="1" ht="15.75" customHeight="1">
      <c r="A12" s="3">
        <v>7</v>
      </c>
      <c r="B12" s="31"/>
      <c r="C12" s="32"/>
      <c r="D12" s="50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</row>
    <row r="13" spans="1:18" s="4" customFormat="1" ht="15.75" customHeight="1">
      <c r="A13" s="3">
        <v>8</v>
      </c>
      <c r="B13" s="31"/>
      <c r="C13" s="32"/>
      <c r="D13" s="50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</row>
    <row r="14" spans="1:18" s="4" customFormat="1" ht="15.75" customHeight="1">
      <c r="A14" s="3">
        <v>9</v>
      </c>
      <c r="B14" s="31"/>
      <c r="C14" s="32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</row>
    <row r="15" spans="1:18" s="4" customFormat="1" ht="15.75" customHeight="1">
      <c r="A15" s="3">
        <v>10</v>
      </c>
      <c r="B15" s="31"/>
      <c r="C15" s="32"/>
      <c r="D15" s="50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</row>
    <row r="16" spans="1:18" s="4" customFormat="1" ht="15.75" customHeight="1">
      <c r="A16" s="3">
        <v>11</v>
      </c>
      <c r="B16" s="31"/>
      <c r="C16" s="32"/>
      <c r="D16" s="50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</row>
    <row r="17" spans="1:18" s="4" customFormat="1" ht="15.75" customHeight="1">
      <c r="A17" s="3">
        <v>12</v>
      </c>
      <c r="B17" s="31"/>
      <c r="C17" s="32"/>
      <c r="D17" s="50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</row>
    <row r="18" spans="1:18" s="4" customFormat="1" ht="15.75" customHeight="1">
      <c r="A18" s="3">
        <v>13</v>
      </c>
      <c r="B18" s="31"/>
      <c r="C18" s="32"/>
      <c r="D18" s="50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</row>
    <row r="19" spans="1:18" s="4" customFormat="1" ht="15.75" customHeight="1">
      <c r="A19" s="3">
        <v>14</v>
      </c>
      <c r="B19" s="31"/>
      <c r="C19" s="32"/>
      <c r="D19" s="50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</row>
    <row r="20" spans="1:18" s="4" customFormat="1" ht="15.75" customHeight="1">
      <c r="A20" s="3">
        <v>15</v>
      </c>
      <c r="B20" s="31"/>
      <c r="C20" s="32"/>
      <c r="D20" s="50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</row>
    <row r="21" spans="1:18" s="4" customFormat="1" ht="15.75" customHeight="1">
      <c r="A21" s="3">
        <v>16</v>
      </c>
      <c r="B21" s="31"/>
      <c r="C21" s="32"/>
      <c r="D21" s="50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</row>
    <row r="22" spans="1:18" s="4" customFormat="1" ht="15.75" customHeight="1">
      <c r="A22" s="3">
        <v>17</v>
      </c>
      <c r="B22" s="31"/>
      <c r="C22" s="32"/>
      <c r="D22" s="50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</row>
    <row r="23" spans="1:18" s="4" customFormat="1" ht="15.75" customHeight="1">
      <c r="A23" s="3">
        <v>18</v>
      </c>
      <c r="B23" s="31"/>
      <c r="C23" s="32"/>
      <c r="D23" s="50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</row>
    <row r="24" spans="1:18" s="4" customFormat="1" ht="15.75" customHeight="1">
      <c r="A24" s="3">
        <v>19</v>
      </c>
      <c r="B24" s="31"/>
      <c r="C24" s="32"/>
      <c r="D24" s="50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</row>
    <row r="25" spans="1:18" s="4" customFormat="1" ht="15.75" customHeight="1">
      <c r="A25" s="3">
        <v>20</v>
      </c>
      <c r="B25" s="31"/>
      <c r="C25" s="32"/>
      <c r="D25" s="50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</row>
    <row r="26" spans="1:18" s="4" customFormat="1" ht="15.75" customHeight="1">
      <c r="A26" s="3">
        <v>21</v>
      </c>
      <c r="B26" s="31"/>
      <c r="C26" s="32"/>
      <c r="D26" s="50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</row>
    <row r="27" spans="1:18" s="4" customFormat="1" ht="15.75" customHeight="1">
      <c r="A27" s="3">
        <v>22</v>
      </c>
      <c r="B27" s="31"/>
      <c r="C27" s="32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" customFormat="1" ht="15.75" customHeight="1">
      <c r="A28" s="3">
        <v>23</v>
      </c>
      <c r="B28" s="31"/>
      <c r="C28" s="32"/>
      <c r="D28" s="50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</row>
    <row r="29" spans="1:18" s="4" customFormat="1" ht="15.75" customHeight="1">
      <c r="A29" s="3">
        <v>24</v>
      </c>
      <c r="B29" s="31"/>
      <c r="C29" s="32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</row>
    <row r="30" spans="1:18" s="4" customFormat="1" ht="15.75" customHeight="1">
      <c r="A30" s="3">
        <v>25</v>
      </c>
      <c r="B30" s="31"/>
      <c r="C30" s="32"/>
      <c r="D30" s="50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</row>
    <row r="31" spans="1:18" s="4" customFormat="1" ht="15.75" customHeight="1">
      <c r="A31" s="3">
        <v>26</v>
      </c>
      <c r="B31" s="31"/>
      <c r="C31" s="32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</row>
    <row r="32" spans="1:18" s="4" customFormat="1" ht="15.75" customHeight="1">
      <c r="A32" s="3">
        <v>27</v>
      </c>
      <c r="B32" s="31"/>
      <c r="C32" s="32"/>
      <c r="D32" s="50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</row>
    <row r="33" spans="1:18" s="4" customFormat="1" ht="15.75" customHeight="1">
      <c r="A33" s="3">
        <v>28</v>
      </c>
      <c r="B33" s="31"/>
      <c r="C33" s="32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</row>
    <row r="34" spans="1:18" s="4" customFormat="1" ht="15.75" customHeight="1">
      <c r="A34" s="3">
        <v>29</v>
      </c>
      <c r="B34" s="31"/>
      <c r="C34" s="32"/>
      <c r="D34" s="50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</row>
    <row r="35" spans="1:18" s="4" customFormat="1" ht="15.75" customHeight="1">
      <c r="A35" s="3">
        <v>30</v>
      </c>
      <c r="B35" s="31"/>
      <c r="C35" s="32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</row>
    <row r="36" spans="1:18" s="4" customFormat="1" ht="15.75" customHeight="1">
      <c r="A36" s="3">
        <v>31</v>
      </c>
      <c r="B36" s="31"/>
      <c r="C36" s="32"/>
      <c r="D36" s="50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</row>
    <row r="37" spans="1:18" s="4" customFormat="1" ht="15.75" customHeight="1">
      <c r="A37" s="3">
        <v>32</v>
      </c>
      <c r="B37" s="31"/>
      <c r="C37" s="32"/>
      <c r="D37" s="50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</row>
    <row r="38" spans="1:18" s="4" customFormat="1" ht="15.75" customHeight="1">
      <c r="A38" s="3">
        <v>33</v>
      </c>
      <c r="B38" s="31"/>
      <c r="C38" s="32"/>
      <c r="D38" s="50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</row>
    <row r="39" spans="1:18" s="4" customFormat="1" ht="15.75" customHeight="1">
      <c r="A39" s="3">
        <v>34</v>
      </c>
      <c r="B39" s="31"/>
      <c r="C39" s="32"/>
      <c r="D39" s="50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</row>
    <row r="40" spans="1:18" s="4" customFormat="1" ht="15.75" customHeight="1">
      <c r="A40" s="3">
        <v>35</v>
      </c>
      <c r="B40" s="31"/>
      <c r="C40" s="32"/>
      <c r="D40" s="50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</row>
    <row r="41" spans="1:18" s="4" customFormat="1" ht="15.75" customHeight="1">
      <c r="A41" s="3">
        <v>36</v>
      </c>
      <c r="B41" s="31"/>
      <c r="C41" s="32"/>
      <c r="D41" s="50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</row>
    <row r="42" spans="1:18" s="4" customFormat="1" ht="15.75" customHeight="1">
      <c r="A42" s="3">
        <v>37</v>
      </c>
      <c r="B42" s="31"/>
      <c r="C42" s="32"/>
      <c r="D42" s="50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</row>
    <row r="43" spans="1:18" s="5" customFormat="1" ht="15.75" customHeight="1">
      <c r="A43" s="3">
        <v>38</v>
      </c>
      <c r="B43" s="31"/>
      <c r="C43" s="32"/>
      <c r="D43" s="50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</row>
    <row r="44" spans="1:18" s="5" customFormat="1" ht="15.75" customHeight="1">
      <c r="A44" s="3">
        <v>39</v>
      </c>
      <c r="B44" s="31"/>
      <c r="C44" s="32"/>
      <c r="D44" s="50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</row>
    <row r="45" spans="1:18" s="5" customFormat="1" ht="15.75" customHeight="1">
      <c r="A45" s="3">
        <v>40</v>
      </c>
      <c r="B45" s="31"/>
      <c r="C45" s="32"/>
      <c r="D45" s="50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</row>
    <row r="46" spans="1:18" s="5" customFormat="1" ht="15.75" customHeight="1">
      <c r="A46" s="3">
        <v>41</v>
      </c>
      <c r="B46" s="31"/>
      <c r="C46" s="32"/>
      <c r="D46" s="50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</row>
    <row r="47" spans="1:18" s="5" customFormat="1" ht="15.75" customHeight="1">
      <c r="A47" s="3">
        <v>42</v>
      </c>
      <c r="B47" s="31"/>
      <c r="C47" s="32"/>
      <c r="D47" s="50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</row>
    <row r="48" spans="1:18" s="5" customFormat="1" ht="15.75" customHeight="1">
      <c r="A48" s="3">
        <v>43</v>
      </c>
      <c r="B48" s="31"/>
      <c r="C48" s="32"/>
      <c r="D48" s="50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</row>
    <row r="49" spans="1:18" s="5" customFormat="1" ht="15.75" customHeight="1">
      <c r="A49" s="3">
        <v>44</v>
      </c>
      <c r="B49" s="31"/>
      <c r="C49" s="32"/>
      <c r="D49" s="50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</row>
    <row r="50" spans="1:18" s="5" customFormat="1" ht="15.75" customHeight="1">
      <c r="A50" s="3">
        <v>45</v>
      </c>
      <c r="B50" s="31"/>
      <c r="C50" s="32"/>
      <c r="D50" s="50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</row>
    <row r="51" spans="1:18" s="5" customFormat="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</row>
  </sheetData>
  <sheetProtection sheet="1" objects="1" scenarios="1" selectLockedCells="1"/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.11811023622047245" footer="0.11811023622047245"/>
  <pageSetup paperSize="9" scale="90" orientation="portrait" blackAndWhite="1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BB80"/>
  <sheetViews>
    <sheetView showGridLines="0" showRowColHeaders="0" workbookViewId="0">
      <pane xSplit="3" ySplit="9" topLeftCell="D11" activePane="bottomRight" state="frozen"/>
      <selection pane="topRight" activeCell="D1" sqref="D1"/>
      <selection pane="bottomLeft" activeCell="A10" sqref="A10"/>
      <selection pane="bottomRight" activeCell="M10" sqref="M10:R10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3.875" style="1" customWidth="1"/>
    <col min="4" max="11" width="6.75" style="1" customWidth="1"/>
    <col min="12" max="12" width="11.875" style="1" customWidth="1"/>
    <col min="13" max="18" width="5.875" style="1" customWidth="1"/>
    <col min="19" max="31" width="3.25" style="1" customWidth="1"/>
    <col min="32" max="32" width="11.25" style="1" customWidth="1"/>
    <col min="33" max="33" width="13.75" style="1" customWidth="1"/>
    <col min="34" max="39" width="5.875" style="1" customWidth="1"/>
    <col min="40" max="40" width="12.375" style="1" customWidth="1"/>
    <col min="41" max="44" width="6.125" style="1" customWidth="1"/>
    <col min="45" max="52" width="6.375" style="1" customWidth="1"/>
    <col min="53" max="53" width="14.75" style="1" customWidth="1"/>
    <col min="54" max="54" width="13.375" style="1" customWidth="1"/>
    <col min="55" max="55" width="11.75" style="1" customWidth="1"/>
    <col min="56" max="16384" width="23.25" style="1"/>
  </cols>
  <sheetData>
    <row r="1" spans="1:54" s="7" customFormat="1" ht="19.5" customHeight="1">
      <c r="A1" s="44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44"/>
      <c r="M1" s="240" t="s">
        <v>49</v>
      </c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 t="s">
        <v>49</v>
      </c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 t="s">
        <v>49</v>
      </c>
      <c r="AT1" s="240"/>
      <c r="AU1" s="240"/>
      <c r="AV1" s="240"/>
      <c r="AW1" s="240"/>
      <c r="AX1" s="240"/>
      <c r="AY1" s="240"/>
      <c r="AZ1" s="240"/>
      <c r="BA1" s="240"/>
      <c r="BB1" s="240"/>
    </row>
    <row r="2" spans="1:54" s="7" customFormat="1" ht="19.5" customHeight="1">
      <c r="A2" s="44"/>
      <c r="B2" s="44"/>
      <c r="C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D2" s="240"/>
      <c r="E2" s="240"/>
      <c r="F2" s="240"/>
      <c r="G2" s="240"/>
      <c r="H2" s="240"/>
      <c r="I2" s="240"/>
      <c r="J2" s="240"/>
      <c r="K2" s="240"/>
      <c r="L2" s="44"/>
      <c r="M2" s="44"/>
      <c r="N2" s="44"/>
      <c r="O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44"/>
      <c r="AG2" s="44"/>
      <c r="AH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AI2" s="240"/>
      <c r="AJ2" s="240"/>
      <c r="AK2" s="240"/>
      <c r="AL2" s="240"/>
      <c r="AM2" s="240"/>
      <c r="AN2" s="240"/>
      <c r="AO2" s="240"/>
      <c r="AP2" s="240"/>
      <c r="AQ2" s="44"/>
      <c r="AR2" s="44"/>
      <c r="AS2" s="44"/>
      <c r="AT2" s="24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AU2" s="240"/>
      <c r="AV2" s="240"/>
      <c r="AW2" s="240"/>
      <c r="AX2" s="240"/>
      <c r="AY2" s="240"/>
      <c r="AZ2" s="240"/>
      <c r="BA2" s="240"/>
      <c r="BB2" s="44"/>
    </row>
    <row r="3" spans="1:54" s="37" customFormat="1" ht="7.5" customHeight="1" thickBot="1"/>
    <row r="4" spans="1:54" s="37" customFormat="1" ht="21" customHeight="1">
      <c r="A4" s="273" t="s">
        <v>0</v>
      </c>
      <c r="B4" s="262" t="str">
        <f>สรุปผลสมรรถนะ!C4</f>
        <v>เลขประจำตัวนักเรียน</v>
      </c>
      <c r="C4" s="277" t="s">
        <v>1</v>
      </c>
      <c r="D4" s="291" t="s">
        <v>266</v>
      </c>
      <c r="E4" s="292"/>
      <c r="F4" s="292"/>
      <c r="G4" s="292"/>
      <c r="H4" s="292"/>
      <c r="I4" s="292"/>
      <c r="J4" s="292"/>
      <c r="K4" s="292"/>
      <c r="L4" s="293"/>
      <c r="M4" s="248" t="s">
        <v>126</v>
      </c>
      <c r="N4" s="249"/>
      <c r="O4" s="249"/>
      <c r="P4" s="249"/>
      <c r="Q4" s="249"/>
      <c r="R4" s="250"/>
      <c r="S4" s="251" t="s">
        <v>216</v>
      </c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45" t="s">
        <v>217</v>
      </c>
      <c r="AH4" s="246"/>
      <c r="AI4" s="246"/>
      <c r="AJ4" s="246"/>
      <c r="AK4" s="246"/>
      <c r="AL4" s="246"/>
      <c r="AM4" s="246"/>
      <c r="AN4" s="246"/>
      <c r="AO4" s="246"/>
      <c r="AP4" s="246"/>
      <c r="AQ4" s="246"/>
      <c r="AR4" s="247"/>
      <c r="AS4" s="307" t="s">
        <v>218</v>
      </c>
      <c r="AT4" s="308"/>
      <c r="AU4" s="308"/>
      <c r="AV4" s="308"/>
      <c r="AW4" s="308"/>
      <c r="AX4" s="308"/>
      <c r="AY4" s="308"/>
      <c r="AZ4" s="308"/>
      <c r="BA4" s="304" t="s">
        <v>4</v>
      </c>
      <c r="BB4" s="304" t="s">
        <v>2</v>
      </c>
    </row>
    <row r="5" spans="1:54" s="7" customFormat="1" ht="22.5" customHeight="1">
      <c r="A5" s="274"/>
      <c r="B5" s="263"/>
      <c r="C5" s="278"/>
      <c r="D5" s="288" t="s">
        <v>210</v>
      </c>
      <c r="E5" s="289"/>
      <c r="F5" s="289"/>
      <c r="G5" s="289"/>
      <c r="H5" s="289" t="s">
        <v>211</v>
      </c>
      <c r="I5" s="289"/>
      <c r="J5" s="290" t="s">
        <v>212</v>
      </c>
      <c r="K5" s="290"/>
      <c r="L5" s="173" t="s">
        <v>213</v>
      </c>
      <c r="M5" s="294" t="s">
        <v>210</v>
      </c>
      <c r="N5" s="295"/>
      <c r="O5" s="295"/>
      <c r="P5" s="295" t="s">
        <v>211</v>
      </c>
      <c r="Q5" s="295"/>
      <c r="R5" s="296"/>
      <c r="S5" s="297" t="s">
        <v>210</v>
      </c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178" t="s">
        <v>211</v>
      </c>
      <c r="AG5" s="175" t="s">
        <v>210</v>
      </c>
      <c r="AH5" s="299" t="s">
        <v>211</v>
      </c>
      <c r="AI5" s="299"/>
      <c r="AJ5" s="299"/>
      <c r="AK5" s="299" t="s">
        <v>212</v>
      </c>
      <c r="AL5" s="299"/>
      <c r="AM5" s="299"/>
      <c r="AN5" s="172" t="s">
        <v>213</v>
      </c>
      <c r="AO5" s="301" t="s">
        <v>214</v>
      </c>
      <c r="AP5" s="301"/>
      <c r="AQ5" s="301" t="s">
        <v>215</v>
      </c>
      <c r="AR5" s="302"/>
      <c r="AS5" s="243" t="s">
        <v>210</v>
      </c>
      <c r="AT5" s="244"/>
      <c r="AU5" s="244"/>
      <c r="AV5" s="244"/>
      <c r="AW5" s="244" t="s">
        <v>211</v>
      </c>
      <c r="AX5" s="244"/>
      <c r="AY5" s="244"/>
      <c r="AZ5" s="309"/>
      <c r="BA5" s="304"/>
      <c r="BB5" s="304"/>
    </row>
    <row r="6" spans="1:54" s="7" customFormat="1" ht="16.5" customHeight="1">
      <c r="A6" s="274"/>
      <c r="B6" s="263"/>
      <c r="C6" s="278"/>
      <c r="D6" s="280" t="s">
        <v>265</v>
      </c>
      <c r="E6" s="265"/>
      <c r="F6" s="265"/>
      <c r="G6" s="265"/>
      <c r="H6" s="265" t="s">
        <v>265</v>
      </c>
      <c r="I6" s="265"/>
      <c r="J6" s="265" t="s">
        <v>265</v>
      </c>
      <c r="K6" s="265"/>
      <c r="L6" s="174" t="s">
        <v>265</v>
      </c>
      <c r="M6" s="266" t="s">
        <v>265</v>
      </c>
      <c r="N6" s="267"/>
      <c r="O6" s="267"/>
      <c r="P6" s="267" t="s">
        <v>265</v>
      </c>
      <c r="Q6" s="267"/>
      <c r="R6" s="268"/>
      <c r="S6" s="281" t="s">
        <v>265</v>
      </c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179" t="s">
        <v>265</v>
      </c>
      <c r="AG6" s="176" t="s">
        <v>265</v>
      </c>
      <c r="AH6" s="300" t="s">
        <v>265</v>
      </c>
      <c r="AI6" s="300"/>
      <c r="AJ6" s="300"/>
      <c r="AK6" s="300" t="s">
        <v>265</v>
      </c>
      <c r="AL6" s="300"/>
      <c r="AM6" s="300"/>
      <c r="AN6" s="177" t="s">
        <v>265</v>
      </c>
      <c r="AO6" s="300" t="s">
        <v>265</v>
      </c>
      <c r="AP6" s="300"/>
      <c r="AQ6" s="300" t="s">
        <v>265</v>
      </c>
      <c r="AR6" s="303"/>
      <c r="AS6" s="254" t="s">
        <v>265</v>
      </c>
      <c r="AT6" s="255"/>
      <c r="AU6" s="255"/>
      <c r="AV6" s="255"/>
      <c r="AW6" s="255" t="s">
        <v>265</v>
      </c>
      <c r="AX6" s="255"/>
      <c r="AY6" s="255"/>
      <c r="AZ6" s="305"/>
      <c r="BA6" s="304"/>
      <c r="BB6" s="304"/>
    </row>
    <row r="7" spans="1:54" ht="15.75" customHeight="1">
      <c r="A7" s="274"/>
      <c r="B7" s="263"/>
      <c r="C7" s="278"/>
      <c r="D7" s="276" t="s">
        <v>256</v>
      </c>
      <c r="E7" s="269" t="s">
        <v>257</v>
      </c>
      <c r="F7" s="269" t="s">
        <v>258</v>
      </c>
      <c r="G7" s="269" t="s">
        <v>259</v>
      </c>
      <c r="H7" s="269" t="s">
        <v>260</v>
      </c>
      <c r="I7" s="269" t="s">
        <v>261</v>
      </c>
      <c r="J7" s="269" t="s">
        <v>262</v>
      </c>
      <c r="K7" s="269" t="s">
        <v>263</v>
      </c>
      <c r="L7" s="270" t="s">
        <v>264</v>
      </c>
      <c r="M7" s="271" t="s">
        <v>250</v>
      </c>
      <c r="N7" s="272" t="s">
        <v>251</v>
      </c>
      <c r="O7" s="272" t="s">
        <v>252</v>
      </c>
      <c r="P7" s="272" t="s">
        <v>253</v>
      </c>
      <c r="Q7" s="272" t="s">
        <v>254</v>
      </c>
      <c r="R7" s="259" t="s">
        <v>255</v>
      </c>
      <c r="S7" s="283" t="s">
        <v>239</v>
      </c>
      <c r="T7" s="284"/>
      <c r="U7" s="284"/>
      <c r="V7" s="284"/>
      <c r="W7" s="284"/>
      <c r="X7" s="284"/>
      <c r="Y7" s="284"/>
      <c r="Z7" s="284"/>
      <c r="AA7" s="286" t="s">
        <v>240</v>
      </c>
      <c r="AB7" s="284" t="s">
        <v>241</v>
      </c>
      <c r="AC7" s="284"/>
      <c r="AD7" s="284"/>
      <c r="AE7" s="286" t="s">
        <v>242</v>
      </c>
      <c r="AF7" s="260" t="s">
        <v>249</v>
      </c>
      <c r="AG7" s="261" t="s">
        <v>227</v>
      </c>
      <c r="AH7" s="257" t="s">
        <v>228</v>
      </c>
      <c r="AI7" s="257" t="s">
        <v>229</v>
      </c>
      <c r="AJ7" s="257" t="s">
        <v>230</v>
      </c>
      <c r="AK7" s="257" t="s">
        <v>231</v>
      </c>
      <c r="AL7" s="257" t="s">
        <v>232</v>
      </c>
      <c r="AM7" s="257" t="s">
        <v>233</v>
      </c>
      <c r="AN7" s="257" t="s">
        <v>234</v>
      </c>
      <c r="AO7" s="257" t="s">
        <v>235</v>
      </c>
      <c r="AP7" s="257" t="s">
        <v>236</v>
      </c>
      <c r="AQ7" s="257" t="s">
        <v>237</v>
      </c>
      <c r="AR7" s="258" t="s">
        <v>238</v>
      </c>
      <c r="AS7" s="256" t="s">
        <v>219</v>
      </c>
      <c r="AT7" s="242" t="s">
        <v>220</v>
      </c>
      <c r="AU7" s="242" t="s">
        <v>221</v>
      </c>
      <c r="AV7" s="242" t="s">
        <v>222</v>
      </c>
      <c r="AW7" s="242" t="s">
        <v>223</v>
      </c>
      <c r="AX7" s="242" t="s">
        <v>224</v>
      </c>
      <c r="AY7" s="242" t="s">
        <v>225</v>
      </c>
      <c r="AZ7" s="306" t="s">
        <v>226</v>
      </c>
      <c r="BA7" s="304"/>
      <c r="BB7" s="304"/>
    </row>
    <row r="8" spans="1:54" ht="15.75" customHeight="1">
      <c r="A8" s="274"/>
      <c r="B8" s="263"/>
      <c r="C8" s="278"/>
      <c r="D8" s="276"/>
      <c r="E8" s="269"/>
      <c r="F8" s="269"/>
      <c r="G8" s="269"/>
      <c r="H8" s="269"/>
      <c r="I8" s="269"/>
      <c r="J8" s="269"/>
      <c r="K8" s="269"/>
      <c r="L8" s="270"/>
      <c r="M8" s="271"/>
      <c r="N8" s="272"/>
      <c r="O8" s="272"/>
      <c r="P8" s="272"/>
      <c r="Q8" s="272"/>
      <c r="R8" s="259"/>
      <c r="S8" s="287" t="s">
        <v>243</v>
      </c>
      <c r="T8" s="285" t="s">
        <v>244</v>
      </c>
      <c r="U8" s="285" t="s">
        <v>245</v>
      </c>
      <c r="V8" s="285" t="s">
        <v>246</v>
      </c>
      <c r="W8" s="285"/>
      <c r="X8" s="285"/>
      <c r="Y8" s="285" t="s">
        <v>247</v>
      </c>
      <c r="Z8" s="285" t="s">
        <v>248</v>
      </c>
      <c r="AA8" s="286"/>
      <c r="AB8" s="285" t="s">
        <v>243</v>
      </c>
      <c r="AC8" s="285" t="s">
        <v>244</v>
      </c>
      <c r="AD8" s="285" t="s">
        <v>245</v>
      </c>
      <c r="AE8" s="286"/>
      <c r="AF8" s="260"/>
      <c r="AG8" s="261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8"/>
      <c r="AS8" s="256"/>
      <c r="AT8" s="242"/>
      <c r="AU8" s="242"/>
      <c r="AV8" s="242"/>
      <c r="AW8" s="242"/>
      <c r="AX8" s="242"/>
      <c r="AY8" s="242"/>
      <c r="AZ8" s="306"/>
      <c r="BA8" s="304"/>
      <c r="BB8" s="304"/>
    </row>
    <row r="9" spans="1:54" ht="15.75" customHeight="1">
      <c r="A9" s="275"/>
      <c r="B9" s="264"/>
      <c r="C9" s="279"/>
      <c r="D9" s="276"/>
      <c r="E9" s="269"/>
      <c r="F9" s="269"/>
      <c r="G9" s="269"/>
      <c r="H9" s="269"/>
      <c r="I9" s="269"/>
      <c r="J9" s="269"/>
      <c r="K9" s="269"/>
      <c r="L9" s="270"/>
      <c r="M9" s="271"/>
      <c r="N9" s="272"/>
      <c r="O9" s="272"/>
      <c r="P9" s="272"/>
      <c r="Q9" s="272"/>
      <c r="R9" s="259"/>
      <c r="S9" s="287"/>
      <c r="T9" s="285"/>
      <c r="U9" s="285"/>
      <c r="V9" s="168">
        <v>4.0999999999999996</v>
      </c>
      <c r="W9" s="168">
        <v>4.2</v>
      </c>
      <c r="X9" s="168">
        <v>4.3</v>
      </c>
      <c r="Y9" s="285"/>
      <c r="Z9" s="285"/>
      <c r="AA9" s="286"/>
      <c r="AB9" s="285"/>
      <c r="AC9" s="285"/>
      <c r="AD9" s="285"/>
      <c r="AE9" s="286"/>
      <c r="AF9" s="260"/>
      <c r="AG9" s="261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8"/>
      <c r="AS9" s="256"/>
      <c r="AT9" s="242"/>
      <c r="AU9" s="242"/>
      <c r="AV9" s="242"/>
      <c r="AW9" s="242"/>
      <c r="AX9" s="242"/>
      <c r="AY9" s="242"/>
      <c r="AZ9" s="306"/>
      <c r="BA9" s="304"/>
      <c r="BB9" s="304"/>
    </row>
    <row r="10" spans="1:54" s="4" customFormat="1" ht="15.75" customHeight="1">
      <c r="A10" s="3">
        <v>1</v>
      </c>
      <c r="B10" s="46" t="str">
        <f>IF(นักเรียน!B6="","",นักเรียน!B6)</f>
        <v/>
      </c>
      <c r="C10" s="47" t="str">
        <f>IF(นักเรียน!C6="","",นักเรียน!C6)</f>
        <v>สามเณร</v>
      </c>
      <c r="D10" s="203"/>
      <c r="E10" s="204"/>
      <c r="F10" s="204"/>
      <c r="G10" s="204"/>
      <c r="H10" s="204"/>
      <c r="I10" s="204"/>
      <c r="J10" s="204"/>
      <c r="K10" s="204"/>
      <c r="L10" s="205"/>
      <c r="M10" s="203"/>
      <c r="N10" s="204"/>
      <c r="O10" s="204"/>
      <c r="P10" s="204"/>
      <c r="Q10" s="204"/>
      <c r="R10" s="205"/>
      <c r="S10" s="203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5"/>
      <c r="AG10" s="203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5"/>
      <c r="AS10" s="203"/>
      <c r="AT10" s="204"/>
      <c r="AU10" s="204"/>
      <c r="AV10" s="204"/>
      <c r="AW10" s="204"/>
      <c r="AX10" s="204"/>
      <c r="AY10" s="204"/>
      <c r="AZ10" s="205"/>
      <c r="BA10" s="36">
        <f>IF(สรุปผลสมรรถนะ!J6="","",สรุปผลสมรรถนะ!J6)</f>
        <v>0</v>
      </c>
      <c r="BB10" s="8" t="str">
        <f>IF(BA10="","",IF(BA10=3,"ดีเยี่ยม",IF(BA10=2,"ดี",IF(BA10=1,"พอใช้","ปรับปรุง"))))</f>
        <v>ปรับปรุง</v>
      </c>
    </row>
    <row r="11" spans="1:54" s="4" customFormat="1" ht="15.75" customHeight="1">
      <c r="A11" s="3">
        <v>2</v>
      </c>
      <c r="B11" s="46" t="str">
        <f>IF(นักเรียน!B7="","",นักเรียน!B7)</f>
        <v/>
      </c>
      <c r="C11" s="47" t="str">
        <f>IF(นักเรียน!C7="","",นักเรียน!C7)</f>
        <v>สามเณร</v>
      </c>
      <c r="D11" s="203"/>
      <c r="E11" s="204"/>
      <c r="F11" s="204"/>
      <c r="G11" s="204"/>
      <c r="H11" s="204"/>
      <c r="I11" s="204"/>
      <c r="J11" s="204"/>
      <c r="K11" s="204"/>
      <c r="L11" s="205"/>
      <c r="M11" s="203"/>
      <c r="N11" s="204"/>
      <c r="O11" s="204"/>
      <c r="P11" s="204"/>
      <c r="Q11" s="204"/>
      <c r="R11" s="205"/>
      <c r="S11" s="203"/>
      <c r="T11" s="204"/>
      <c r="U11" s="204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5"/>
      <c r="AG11" s="203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5"/>
      <c r="AS11" s="203"/>
      <c r="AT11" s="204"/>
      <c r="AU11" s="204"/>
      <c r="AV11" s="204"/>
      <c r="AW11" s="204"/>
      <c r="AX11" s="204"/>
      <c r="AY11" s="204"/>
      <c r="AZ11" s="205"/>
      <c r="BA11" s="36">
        <f>IF(สรุปผลสมรรถนะ!J7="","",สรุปผลสมรรถนะ!J7)</f>
        <v>0</v>
      </c>
      <c r="BB11" s="8" t="str">
        <f t="shared" ref="BB11:BB54" si="0">IF(BA11="","",IF(BA11=3,"ดีเยี่ยม",IF(BA11=2,"ดี",IF(BA11=1,"พอใช้","ปรับปรุง"))))</f>
        <v>ปรับปรุง</v>
      </c>
    </row>
    <row r="12" spans="1:54" s="4" customFormat="1" ht="15.75" customHeight="1">
      <c r="A12" s="3">
        <v>3</v>
      </c>
      <c r="B12" s="46" t="str">
        <f>IF(นักเรียน!B8="","",นักเรียน!B8)</f>
        <v/>
      </c>
      <c r="C12" s="47" t="str">
        <f>IF(นักเรียน!C8="","",นักเรียน!C8)</f>
        <v>สามเณร</v>
      </c>
      <c r="D12" s="203"/>
      <c r="E12" s="204"/>
      <c r="F12" s="204"/>
      <c r="G12" s="204"/>
      <c r="H12" s="204"/>
      <c r="I12" s="204"/>
      <c r="J12" s="204"/>
      <c r="K12" s="204"/>
      <c r="L12" s="205"/>
      <c r="M12" s="203"/>
      <c r="N12" s="204"/>
      <c r="O12" s="204"/>
      <c r="P12" s="204"/>
      <c r="Q12" s="204"/>
      <c r="R12" s="205"/>
      <c r="S12" s="203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5"/>
      <c r="AG12" s="203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5"/>
      <c r="AS12" s="203"/>
      <c r="AT12" s="204"/>
      <c r="AU12" s="204"/>
      <c r="AV12" s="204"/>
      <c r="AW12" s="204"/>
      <c r="AX12" s="204"/>
      <c r="AY12" s="204"/>
      <c r="AZ12" s="205"/>
      <c r="BA12" s="36">
        <f>IF(สรุปผลสมรรถนะ!J8="","",สรุปผลสมรรถนะ!J8)</f>
        <v>0</v>
      </c>
      <c r="BB12" s="8" t="str">
        <f t="shared" si="0"/>
        <v>ปรับปรุง</v>
      </c>
    </row>
    <row r="13" spans="1:54" s="4" customFormat="1" ht="15.75" customHeight="1">
      <c r="A13" s="3">
        <v>4</v>
      </c>
      <c r="B13" s="46" t="str">
        <f>IF(นักเรียน!B9="","",นักเรียน!B9)</f>
        <v/>
      </c>
      <c r="C13" s="47" t="str">
        <f>IF(นักเรียน!C9="","",นักเรียน!C9)</f>
        <v>สามเณร</v>
      </c>
      <c r="D13" s="203"/>
      <c r="E13" s="204"/>
      <c r="F13" s="204"/>
      <c r="G13" s="204"/>
      <c r="H13" s="204"/>
      <c r="I13" s="204"/>
      <c r="J13" s="204"/>
      <c r="K13" s="204"/>
      <c r="L13" s="205"/>
      <c r="M13" s="203"/>
      <c r="N13" s="204"/>
      <c r="O13" s="204"/>
      <c r="P13" s="204"/>
      <c r="Q13" s="204"/>
      <c r="R13" s="205"/>
      <c r="S13" s="203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5"/>
      <c r="AG13" s="203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5"/>
      <c r="AS13" s="203"/>
      <c r="AT13" s="204"/>
      <c r="AU13" s="204"/>
      <c r="AV13" s="204"/>
      <c r="AW13" s="204"/>
      <c r="AX13" s="204"/>
      <c r="AY13" s="204"/>
      <c r="AZ13" s="205"/>
      <c r="BA13" s="36">
        <f>IF(สรุปผลสมรรถนะ!J9="","",สรุปผลสมรรถนะ!J9)</f>
        <v>0</v>
      </c>
      <c r="BB13" s="8" t="str">
        <f t="shared" si="0"/>
        <v>ปรับปรุง</v>
      </c>
    </row>
    <row r="14" spans="1:54" s="4" customFormat="1" ht="15.75" customHeight="1">
      <c r="A14" s="3">
        <v>5</v>
      </c>
      <c r="B14" s="46" t="str">
        <f>IF(นักเรียน!B10="","",นักเรียน!B10)</f>
        <v/>
      </c>
      <c r="C14" s="47" t="str">
        <f>IF(นักเรียน!C10="","",นักเรียน!C10)</f>
        <v>สามเณร</v>
      </c>
      <c r="D14" s="203"/>
      <c r="E14" s="204"/>
      <c r="F14" s="204"/>
      <c r="G14" s="204"/>
      <c r="H14" s="204"/>
      <c r="I14" s="204"/>
      <c r="J14" s="204"/>
      <c r="K14" s="204"/>
      <c r="L14" s="205"/>
      <c r="M14" s="203"/>
      <c r="N14" s="204"/>
      <c r="O14" s="204"/>
      <c r="P14" s="204"/>
      <c r="Q14" s="204"/>
      <c r="R14" s="205"/>
      <c r="S14" s="203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5"/>
      <c r="AG14" s="203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5"/>
      <c r="AS14" s="203"/>
      <c r="AT14" s="204"/>
      <c r="AU14" s="204"/>
      <c r="AV14" s="204"/>
      <c r="AW14" s="204"/>
      <c r="AX14" s="204"/>
      <c r="AY14" s="204"/>
      <c r="AZ14" s="205"/>
      <c r="BA14" s="36">
        <f>IF(สรุปผลสมรรถนะ!J10="","",สรุปผลสมรรถนะ!J10)</f>
        <v>0</v>
      </c>
      <c r="BB14" s="8" t="str">
        <f t="shared" si="0"/>
        <v>ปรับปรุง</v>
      </c>
    </row>
    <row r="15" spans="1:54" s="4" customFormat="1" ht="15.75" customHeight="1">
      <c r="A15" s="3">
        <v>6</v>
      </c>
      <c r="B15" s="46" t="str">
        <f>IF(นักเรียน!B11="","",นักเรียน!B11)</f>
        <v/>
      </c>
      <c r="C15" s="47" t="str">
        <f>IF(นักเรียน!C11="","",นักเรียน!C11)</f>
        <v/>
      </c>
      <c r="D15" s="203"/>
      <c r="E15" s="204"/>
      <c r="F15" s="204"/>
      <c r="G15" s="204"/>
      <c r="H15" s="204"/>
      <c r="I15" s="204"/>
      <c r="J15" s="204"/>
      <c r="K15" s="204"/>
      <c r="L15" s="205"/>
      <c r="M15" s="203"/>
      <c r="N15" s="204"/>
      <c r="O15" s="204"/>
      <c r="P15" s="204"/>
      <c r="Q15" s="204"/>
      <c r="R15" s="205"/>
      <c r="S15" s="203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5"/>
      <c r="AG15" s="203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5"/>
      <c r="AS15" s="203"/>
      <c r="AT15" s="204"/>
      <c r="AU15" s="204"/>
      <c r="AV15" s="204"/>
      <c r="AW15" s="204"/>
      <c r="AX15" s="204"/>
      <c r="AY15" s="204"/>
      <c r="AZ15" s="205"/>
      <c r="BA15" s="36" t="str">
        <f>IF(สรุปผลสมรรถนะ!J11="","",สรุปผลสมรรถนะ!J11)</f>
        <v/>
      </c>
      <c r="BB15" s="8" t="str">
        <f t="shared" si="0"/>
        <v/>
      </c>
    </row>
    <row r="16" spans="1:54" s="4" customFormat="1" ht="15.75" customHeight="1">
      <c r="A16" s="3">
        <v>7</v>
      </c>
      <c r="B16" s="46" t="str">
        <f>IF(นักเรียน!B12="","",นักเรียน!B12)</f>
        <v/>
      </c>
      <c r="C16" s="47" t="str">
        <f>IF(นักเรียน!C12="","",นักเรียน!C12)</f>
        <v/>
      </c>
      <c r="D16" s="203"/>
      <c r="E16" s="204"/>
      <c r="F16" s="204"/>
      <c r="G16" s="204"/>
      <c r="H16" s="204"/>
      <c r="I16" s="204"/>
      <c r="J16" s="204"/>
      <c r="K16" s="204"/>
      <c r="L16" s="205"/>
      <c r="M16" s="203"/>
      <c r="N16" s="204"/>
      <c r="O16" s="204"/>
      <c r="P16" s="204"/>
      <c r="Q16" s="204"/>
      <c r="R16" s="205"/>
      <c r="S16" s="203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5"/>
      <c r="AG16" s="203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5"/>
      <c r="AS16" s="203"/>
      <c r="AT16" s="204"/>
      <c r="AU16" s="204"/>
      <c r="AV16" s="204"/>
      <c r="AW16" s="204"/>
      <c r="AX16" s="204"/>
      <c r="AY16" s="204"/>
      <c r="AZ16" s="205"/>
      <c r="BA16" s="36" t="str">
        <f>IF(สรุปผลสมรรถนะ!J12="","",สรุปผลสมรรถนะ!J12)</f>
        <v/>
      </c>
      <c r="BB16" s="8" t="str">
        <f t="shared" si="0"/>
        <v/>
      </c>
    </row>
    <row r="17" spans="1:54" s="4" customFormat="1" ht="15.75" customHeight="1">
      <c r="A17" s="3">
        <v>8</v>
      </c>
      <c r="B17" s="46" t="str">
        <f>IF(นักเรียน!B13="","",นักเรียน!B13)</f>
        <v/>
      </c>
      <c r="C17" s="47" t="str">
        <f>IF(นักเรียน!C13="","",นักเรียน!C13)</f>
        <v/>
      </c>
      <c r="D17" s="203"/>
      <c r="E17" s="204"/>
      <c r="F17" s="204"/>
      <c r="G17" s="204"/>
      <c r="H17" s="204"/>
      <c r="I17" s="204"/>
      <c r="J17" s="204"/>
      <c r="K17" s="204"/>
      <c r="L17" s="205"/>
      <c r="M17" s="203"/>
      <c r="N17" s="204"/>
      <c r="O17" s="204"/>
      <c r="P17" s="204"/>
      <c r="Q17" s="204"/>
      <c r="R17" s="205"/>
      <c r="S17" s="203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5"/>
      <c r="AG17" s="203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5"/>
      <c r="AS17" s="203"/>
      <c r="AT17" s="204"/>
      <c r="AU17" s="204"/>
      <c r="AV17" s="204"/>
      <c r="AW17" s="204"/>
      <c r="AX17" s="204"/>
      <c r="AY17" s="204"/>
      <c r="AZ17" s="205"/>
      <c r="BA17" s="36" t="str">
        <f>IF(สรุปผลสมรรถนะ!J13="","",สรุปผลสมรรถนะ!J13)</f>
        <v/>
      </c>
      <c r="BB17" s="8" t="str">
        <f t="shared" si="0"/>
        <v/>
      </c>
    </row>
    <row r="18" spans="1:54" s="4" customFormat="1" ht="15.75" customHeight="1">
      <c r="A18" s="3">
        <v>9</v>
      </c>
      <c r="B18" s="46" t="str">
        <f>IF(นักเรียน!B14="","",นักเรียน!B14)</f>
        <v/>
      </c>
      <c r="C18" s="47" t="str">
        <f>IF(นักเรียน!C14="","",นักเรียน!C14)</f>
        <v/>
      </c>
      <c r="D18" s="203"/>
      <c r="E18" s="204"/>
      <c r="F18" s="204"/>
      <c r="G18" s="204"/>
      <c r="H18" s="204"/>
      <c r="I18" s="204"/>
      <c r="J18" s="204"/>
      <c r="K18" s="204"/>
      <c r="L18" s="205"/>
      <c r="M18" s="203"/>
      <c r="N18" s="204"/>
      <c r="O18" s="204"/>
      <c r="P18" s="204"/>
      <c r="Q18" s="204"/>
      <c r="R18" s="205"/>
      <c r="S18" s="203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5"/>
      <c r="AG18" s="203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5"/>
      <c r="AS18" s="203"/>
      <c r="AT18" s="204"/>
      <c r="AU18" s="204"/>
      <c r="AV18" s="204"/>
      <c r="AW18" s="204"/>
      <c r="AX18" s="204"/>
      <c r="AY18" s="204"/>
      <c r="AZ18" s="205"/>
      <c r="BA18" s="36" t="str">
        <f>IF(สรุปผลสมรรถนะ!J14="","",สรุปผลสมรรถนะ!J14)</f>
        <v/>
      </c>
      <c r="BB18" s="8" t="str">
        <f t="shared" si="0"/>
        <v/>
      </c>
    </row>
    <row r="19" spans="1:54" s="4" customFormat="1" ht="15.75" customHeight="1">
      <c r="A19" s="3">
        <v>10</v>
      </c>
      <c r="B19" s="46" t="str">
        <f>IF(นักเรียน!B15="","",นักเรียน!B15)</f>
        <v/>
      </c>
      <c r="C19" s="47" t="str">
        <f>IF(นักเรียน!C15="","",นักเรียน!C15)</f>
        <v/>
      </c>
      <c r="D19" s="203"/>
      <c r="E19" s="204"/>
      <c r="F19" s="204"/>
      <c r="G19" s="204"/>
      <c r="H19" s="204"/>
      <c r="I19" s="204"/>
      <c r="J19" s="204"/>
      <c r="K19" s="204"/>
      <c r="L19" s="205"/>
      <c r="M19" s="203"/>
      <c r="N19" s="204"/>
      <c r="O19" s="204"/>
      <c r="P19" s="204"/>
      <c r="Q19" s="204"/>
      <c r="R19" s="205"/>
      <c r="S19" s="203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5"/>
      <c r="AG19" s="203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5"/>
      <c r="AS19" s="203"/>
      <c r="AT19" s="204"/>
      <c r="AU19" s="204"/>
      <c r="AV19" s="204"/>
      <c r="AW19" s="204"/>
      <c r="AX19" s="204"/>
      <c r="AY19" s="204"/>
      <c r="AZ19" s="205"/>
      <c r="BA19" s="36" t="str">
        <f>IF(สรุปผลสมรรถนะ!J15="","",สรุปผลสมรรถนะ!J15)</f>
        <v/>
      </c>
      <c r="BB19" s="8" t="str">
        <f t="shared" si="0"/>
        <v/>
      </c>
    </row>
    <row r="20" spans="1:54" s="4" customFormat="1" ht="15.75" customHeight="1">
      <c r="A20" s="3">
        <v>11</v>
      </c>
      <c r="B20" s="46" t="str">
        <f>IF(นักเรียน!B16="","",นักเรียน!B16)</f>
        <v/>
      </c>
      <c r="C20" s="47" t="str">
        <f>IF(นักเรียน!C16="","",นักเรียน!C16)</f>
        <v/>
      </c>
      <c r="D20" s="203"/>
      <c r="E20" s="204"/>
      <c r="F20" s="204"/>
      <c r="G20" s="204"/>
      <c r="H20" s="204"/>
      <c r="I20" s="204"/>
      <c r="J20" s="204"/>
      <c r="K20" s="204"/>
      <c r="L20" s="205"/>
      <c r="M20" s="203"/>
      <c r="N20" s="204"/>
      <c r="O20" s="204"/>
      <c r="P20" s="204"/>
      <c r="Q20" s="204"/>
      <c r="R20" s="205"/>
      <c r="S20" s="203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5"/>
      <c r="AG20" s="203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5"/>
      <c r="AS20" s="203"/>
      <c r="AT20" s="204"/>
      <c r="AU20" s="204"/>
      <c r="AV20" s="204"/>
      <c r="AW20" s="204"/>
      <c r="AX20" s="204"/>
      <c r="AY20" s="204"/>
      <c r="AZ20" s="205"/>
      <c r="BA20" s="36" t="str">
        <f>IF(สรุปผลสมรรถนะ!J16="","",สรุปผลสมรรถนะ!J16)</f>
        <v/>
      </c>
      <c r="BB20" s="8" t="str">
        <f t="shared" si="0"/>
        <v/>
      </c>
    </row>
    <row r="21" spans="1:54" s="4" customFormat="1" ht="15.75" customHeight="1">
      <c r="A21" s="3">
        <v>12</v>
      </c>
      <c r="B21" s="46" t="str">
        <f>IF(นักเรียน!B17="","",นักเรียน!B17)</f>
        <v/>
      </c>
      <c r="C21" s="47" t="str">
        <f>IF(นักเรียน!C17="","",นักเรียน!C17)</f>
        <v/>
      </c>
      <c r="D21" s="203"/>
      <c r="E21" s="204"/>
      <c r="F21" s="204"/>
      <c r="G21" s="204"/>
      <c r="H21" s="204"/>
      <c r="I21" s="204"/>
      <c r="J21" s="204"/>
      <c r="K21" s="204"/>
      <c r="L21" s="205"/>
      <c r="M21" s="203"/>
      <c r="N21" s="204"/>
      <c r="O21" s="204"/>
      <c r="P21" s="204"/>
      <c r="Q21" s="204"/>
      <c r="R21" s="205"/>
      <c r="S21" s="203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5"/>
      <c r="AG21" s="203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5"/>
      <c r="AS21" s="203"/>
      <c r="AT21" s="204"/>
      <c r="AU21" s="204"/>
      <c r="AV21" s="204"/>
      <c r="AW21" s="204"/>
      <c r="AX21" s="204"/>
      <c r="AY21" s="204"/>
      <c r="AZ21" s="205"/>
      <c r="BA21" s="36" t="str">
        <f>IF(สรุปผลสมรรถนะ!J17="","",สรุปผลสมรรถนะ!J17)</f>
        <v/>
      </c>
      <c r="BB21" s="8" t="str">
        <f t="shared" si="0"/>
        <v/>
      </c>
    </row>
    <row r="22" spans="1:54" s="4" customFormat="1" ht="15.75" customHeight="1">
      <c r="A22" s="3">
        <v>13</v>
      </c>
      <c r="B22" s="46" t="str">
        <f>IF(นักเรียน!B18="","",นักเรียน!B18)</f>
        <v/>
      </c>
      <c r="C22" s="47" t="str">
        <f>IF(นักเรียน!C18="","",นักเรียน!C18)</f>
        <v/>
      </c>
      <c r="D22" s="203"/>
      <c r="E22" s="204"/>
      <c r="F22" s="204"/>
      <c r="G22" s="204"/>
      <c r="H22" s="204"/>
      <c r="I22" s="204"/>
      <c r="J22" s="204"/>
      <c r="K22" s="204"/>
      <c r="L22" s="205"/>
      <c r="M22" s="203"/>
      <c r="N22" s="204"/>
      <c r="O22" s="204"/>
      <c r="P22" s="204"/>
      <c r="Q22" s="204"/>
      <c r="R22" s="205"/>
      <c r="S22" s="203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5"/>
      <c r="AG22" s="203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5"/>
      <c r="AS22" s="203"/>
      <c r="AT22" s="204"/>
      <c r="AU22" s="204"/>
      <c r="AV22" s="204"/>
      <c r="AW22" s="204"/>
      <c r="AX22" s="204"/>
      <c r="AY22" s="204"/>
      <c r="AZ22" s="205"/>
      <c r="BA22" s="36" t="str">
        <f>IF(สรุปผลสมรรถนะ!J18="","",สรุปผลสมรรถนะ!J18)</f>
        <v/>
      </c>
      <c r="BB22" s="8" t="str">
        <f t="shared" si="0"/>
        <v/>
      </c>
    </row>
    <row r="23" spans="1:54" s="4" customFormat="1" ht="15.75" customHeight="1">
      <c r="A23" s="3">
        <v>14</v>
      </c>
      <c r="B23" s="46" t="str">
        <f>IF(นักเรียน!B19="","",นักเรียน!B19)</f>
        <v/>
      </c>
      <c r="C23" s="47" t="str">
        <f>IF(นักเรียน!C19="","",นักเรียน!C19)</f>
        <v/>
      </c>
      <c r="D23" s="203"/>
      <c r="E23" s="204"/>
      <c r="F23" s="204"/>
      <c r="G23" s="204"/>
      <c r="H23" s="204"/>
      <c r="I23" s="204"/>
      <c r="J23" s="204"/>
      <c r="K23" s="204"/>
      <c r="L23" s="205"/>
      <c r="M23" s="203"/>
      <c r="N23" s="204"/>
      <c r="O23" s="204"/>
      <c r="P23" s="204"/>
      <c r="Q23" s="204"/>
      <c r="R23" s="205"/>
      <c r="S23" s="203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5"/>
      <c r="AG23" s="203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5"/>
      <c r="AS23" s="203"/>
      <c r="AT23" s="204"/>
      <c r="AU23" s="204"/>
      <c r="AV23" s="204"/>
      <c r="AW23" s="204"/>
      <c r="AX23" s="204"/>
      <c r="AY23" s="204"/>
      <c r="AZ23" s="205"/>
      <c r="BA23" s="36" t="str">
        <f>IF(สรุปผลสมรรถนะ!J19="","",สรุปผลสมรรถนะ!J19)</f>
        <v/>
      </c>
      <c r="BB23" s="8" t="str">
        <f t="shared" si="0"/>
        <v/>
      </c>
    </row>
    <row r="24" spans="1:54" s="4" customFormat="1" ht="15.75" customHeight="1">
      <c r="A24" s="3">
        <v>15</v>
      </c>
      <c r="B24" s="46" t="str">
        <f>IF(นักเรียน!B20="","",นักเรียน!B20)</f>
        <v/>
      </c>
      <c r="C24" s="47" t="str">
        <f>IF(นักเรียน!C20="","",นักเรียน!C20)</f>
        <v/>
      </c>
      <c r="D24" s="203"/>
      <c r="E24" s="204"/>
      <c r="F24" s="204"/>
      <c r="G24" s="204"/>
      <c r="H24" s="204"/>
      <c r="I24" s="204"/>
      <c r="J24" s="204"/>
      <c r="K24" s="204"/>
      <c r="L24" s="205"/>
      <c r="M24" s="203"/>
      <c r="N24" s="204"/>
      <c r="O24" s="204"/>
      <c r="P24" s="204"/>
      <c r="Q24" s="204"/>
      <c r="R24" s="205"/>
      <c r="S24" s="203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5"/>
      <c r="AG24" s="203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5"/>
      <c r="AS24" s="203"/>
      <c r="AT24" s="204"/>
      <c r="AU24" s="204"/>
      <c r="AV24" s="204"/>
      <c r="AW24" s="204"/>
      <c r="AX24" s="204"/>
      <c r="AY24" s="204"/>
      <c r="AZ24" s="205"/>
      <c r="BA24" s="36" t="str">
        <f>IF(สรุปผลสมรรถนะ!J20="","",สรุปผลสมรรถนะ!J20)</f>
        <v/>
      </c>
      <c r="BB24" s="8" t="str">
        <f t="shared" si="0"/>
        <v/>
      </c>
    </row>
    <row r="25" spans="1:54" s="4" customFormat="1" ht="15.75" customHeight="1">
      <c r="A25" s="3">
        <v>16</v>
      </c>
      <c r="B25" s="46" t="str">
        <f>IF(นักเรียน!B21="","",นักเรียน!B21)</f>
        <v/>
      </c>
      <c r="C25" s="47" t="str">
        <f>IF(นักเรียน!C21="","",นักเรียน!C21)</f>
        <v/>
      </c>
      <c r="D25" s="203"/>
      <c r="E25" s="204"/>
      <c r="F25" s="204"/>
      <c r="G25" s="204"/>
      <c r="H25" s="204"/>
      <c r="I25" s="204"/>
      <c r="J25" s="204"/>
      <c r="K25" s="204"/>
      <c r="L25" s="205"/>
      <c r="M25" s="203"/>
      <c r="N25" s="204"/>
      <c r="O25" s="204"/>
      <c r="P25" s="204"/>
      <c r="Q25" s="204"/>
      <c r="R25" s="205"/>
      <c r="S25" s="203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5"/>
      <c r="AG25" s="203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5"/>
      <c r="AS25" s="203"/>
      <c r="AT25" s="204"/>
      <c r="AU25" s="204"/>
      <c r="AV25" s="204"/>
      <c r="AW25" s="204"/>
      <c r="AX25" s="204"/>
      <c r="AY25" s="204"/>
      <c r="AZ25" s="205"/>
      <c r="BA25" s="36" t="str">
        <f>IF(สรุปผลสมรรถนะ!J21="","",สรุปผลสมรรถนะ!J21)</f>
        <v/>
      </c>
      <c r="BB25" s="8" t="str">
        <f t="shared" si="0"/>
        <v/>
      </c>
    </row>
    <row r="26" spans="1:54" s="4" customFormat="1" ht="15.75" customHeight="1">
      <c r="A26" s="3">
        <v>17</v>
      </c>
      <c r="B26" s="46" t="str">
        <f>IF(นักเรียน!B22="","",นักเรียน!B22)</f>
        <v/>
      </c>
      <c r="C26" s="47" t="str">
        <f>IF(นักเรียน!C22="","",นักเรียน!C22)</f>
        <v/>
      </c>
      <c r="D26" s="203"/>
      <c r="E26" s="204"/>
      <c r="F26" s="204"/>
      <c r="G26" s="204"/>
      <c r="H26" s="204"/>
      <c r="I26" s="204"/>
      <c r="J26" s="204"/>
      <c r="K26" s="204"/>
      <c r="L26" s="205"/>
      <c r="M26" s="203"/>
      <c r="N26" s="204"/>
      <c r="O26" s="204"/>
      <c r="P26" s="204"/>
      <c r="Q26" s="204"/>
      <c r="R26" s="205"/>
      <c r="S26" s="203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5"/>
      <c r="AG26" s="203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5"/>
      <c r="AS26" s="203"/>
      <c r="AT26" s="204"/>
      <c r="AU26" s="204"/>
      <c r="AV26" s="204"/>
      <c r="AW26" s="204"/>
      <c r="AX26" s="204"/>
      <c r="AY26" s="204"/>
      <c r="AZ26" s="205"/>
      <c r="BA26" s="36" t="str">
        <f>IF(สรุปผลสมรรถนะ!J22="","",สรุปผลสมรรถนะ!J22)</f>
        <v/>
      </c>
      <c r="BB26" s="8" t="str">
        <f t="shared" si="0"/>
        <v/>
      </c>
    </row>
    <row r="27" spans="1:54" s="4" customFormat="1" ht="15.75" customHeight="1">
      <c r="A27" s="3">
        <v>18</v>
      </c>
      <c r="B27" s="46" t="str">
        <f>IF(นักเรียน!B23="","",นักเรียน!B23)</f>
        <v/>
      </c>
      <c r="C27" s="47" t="str">
        <f>IF(นักเรียน!C23="","",นักเรียน!C23)</f>
        <v/>
      </c>
      <c r="D27" s="203"/>
      <c r="E27" s="204"/>
      <c r="F27" s="204"/>
      <c r="G27" s="204"/>
      <c r="H27" s="204"/>
      <c r="I27" s="204"/>
      <c r="J27" s="204"/>
      <c r="K27" s="204"/>
      <c r="L27" s="205"/>
      <c r="M27" s="203"/>
      <c r="N27" s="204"/>
      <c r="O27" s="204"/>
      <c r="P27" s="204"/>
      <c r="Q27" s="204"/>
      <c r="R27" s="205"/>
      <c r="S27" s="203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5"/>
      <c r="AG27" s="203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5"/>
      <c r="AS27" s="203"/>
      <c r="AT27" s="204"/>
      <c r="AU27" s="204"/>
      <c r="AV27" s="204"/>
      <c r="AW27" s="204"/>
      <c r="AX27" s="204"/>
      <c r="AY27" s="204"/>
      <c r="AZ27" s="205"/>
      <c r="BA27" s="36" t="str">
        <f>IF(สรุปผลสมรรถนะ!J23="","",สรุปผลสมรรถนะ!J23)</f>
        <v/>
      </c>
      <c r="BB27" s="8" t="str">
        <f t="shared" si="0"/>
        <v/>
      </c>
    </row>
    <row r="28" spans="1:54" s="4" customFormat="1" ht="15.75" customHeight="1">
      <c r="A28" s="3">
        <v>19</v>
      </c>
      <c r="B28" s="46" t="str">
        <f>IF(นักเรียน!B24="","",นักเรียน!B24)</f>
        <v/>
      </c>
      <c r="C28" s="47" t="str">
        <f>IF(นักเรียน!C24="","",นักเรียน!C24)</f>
        <v/>
      </c>
      <c r="D28" s="203"/>
      <c r="E28" s="204"/>
      <c r="F28" s="204"/>
      <c r="G28" s="204"/>
      <c r="H28" s="204"/>
      <c r="I28" s="204"/>
      <c r="J28" s="204"/>
      <c r="K28" s="204"/>
      <c r="L28" s="205"/>
      <c r="M28" s="203"/>
      <c r="N28" s="204"/>
      <c r="O28" s="204"/>
      <c r="P28" s="204"/>
      <c r="Q28" s="204"/>
      <c r="R28" s="205"/>
      <c r="S28" s="203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5"/>
      <c r="AG28" s="203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5"/>
      <c r="AS28" s="203"/>
      <c r="AT28" s="204"/>
      <c r="AU28" s="204"/>
      <c r="AV28" s="204"/>
      <c r="AW28" s="204"/>
      <c r="AX28" s="204"/>
      <c r="AY28" s="204"/>
      <c r="AZ28" s="205"/>
      <c r="BA28" s="36" t="str">
        <f>IF(สรุปผลสมรรถนะ!J24="","",สรุปผลสมรรถนะ!J24)</f>
        <v/>
      </c>
      <c r="BB28" s="8" t="str">
        <f t="shared" si="0"/>
        <v/>
      </c>
    </row>
    <row r="29" spans="1:54" s="4" customFormat="1" ht="15.75" customHeight="1">
      <c r="A29" s="3">
        <v>20</v>
      </c>
      <c r="B29" s="46" t="str">
        <f>IF(นักเรียน!B25="","",นักเรียน!B25)</f>
        <v/>
      </c>
      <c r="C29" s="47" t="str">
        <f>IF(นักเรียน!C25="","",นักเรียน!C25)</f>
        <v/>
      </c>
      <c r="D29" s="203"/>
      <c r="E29" s="204"/>
      <c r="F29" s="204"/>
      <c r="G29" s="204"/>
      <c r="H29" s="204"/>
      <c r="I29" s="204"/>
      <c r="J29" s="204"/>
      <c r="K29" s="204"/>
      <c r="L29" s="205"/>
      <c r="M29" s="203"/>
      <c r="N29" s="204"/>
      <c r="O29" s="204"/>
      <c r="P29" s="204"/>
      <c r="Q29" s="204"/>
      <c r="R29" s="205"/>
      <c r="S29" s="203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5"/>
      <c r="AG29" s="203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5"/>
      <c r="AS29" s="203"/>
      <c r="AT29" s="204"/>
      <c r="AU29" s="204"/>
      <c r="AV29" s="204"/>
      <c r="AW29" s="204"/>
      <c r="AX29" s="204"/>
      <c r="AY29" s="204"/>
      <c r="AZ29" s="205"/>
      <c r="BA29" s="36" t="str">
        <f>IF(สรุปผลสมรรถนะ!J25="","",สรุปผลสมรรถนะ!J25)</f>
        <v/>
      </c>
      <c r="BB29" s="8" t="str">
        <f t="shared" si="0"/>
        <v/>
      </c>
    </row>
    <row r="30" spans="1:54" s="4" customFormat="1" ht="15.75" customHeight="1">
      <c r="A30" s="3">
        <v>21</v>
      </c>
      <c r="B30" s="46" t="str">
        <f>IF(นักเรียน!B26="","",นักเรียน!B26)</f>
        <v/>
      </c>
      <c r="C30" s="47" t="str">
        <f>IF(นักเรียน!C26="","",นักเรียน!C26)</f>
        <v/>
      </c>
      <c r="D30" s="203"/>
      <c r="E30" s="204"/>
      <c r="F30" s="204"/>
      <c r="G30" s="204"/>
      <c r="H30" s="204"/>
      <c r="I30" s="204"/>
      <c r="J30" s="204"/>
      <c r="K30" s="204"/>
      <c r="L30" s="205"/>
      <c r="M30" s="203"/>
      <c r="N30" s="204"/>
      <c r="O30" s="204"/>
      <c r="P30" s="204"/>
      <c r="Q30" s="204"/>
      <c r="R30" s="205"/>
      <c r="S30" s="203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5"/>
      <c r="AG30" s="203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5"/>
      <c r="AS30" s="203"/>
      <c r="AT30" s="204"/>
      <c r="AU30" s="204"/>
      <c r="AV30" s="204"/>
      <c r="AW30" s="204"/>
      <c r="AX30" s="204"/>
      <c r="AY30" s="204"/>
      <c r="AZ30" s="205"/>
      <c r="BA30" s="36" t="str">
        <f>IF(สรุปผลสมรรถนะ!J26="","",สรุปผลสมรรถนะ!J26)</f>
        <v/>
      </c>
      <c r="BB30" s="8" t="str">
        <f t="shared" si="0"/>
        <v/>
      </c>
    </row>
    <row r="31" spans="1:54" s="4" customFormat="1" ht="15.75" customHeight="1">
      <c r="A31" s="3">
        <v>22</v>
      </c>
      <c r="B31" s="46" t="str">
        <f>IF(นักเรียน!B27="","",นักเรียน!B27)</f>
        <v/>
      </c>
      <c r="C31" s="47" t="str">
        <f>IF(นักเรียน!C27="","",นักเรียน!C27)</f>
        <v/>
      </c>
      <c r="D31" s="203"/>
      <c r="E31" s="204"/>
      <c r="F31" s="204"/>
      <c r="G31" s="204"/>
      <c r="H31" s="204"/>
      <c r="I31" s="204"/>
      <c r="J31" s="204"/>
      <c r="K31" s="204"/>
      <c r="L31" s="205"/>
      <c r="M31" s="203"/>
      <c r="N31" s="204"/>
      <c r="O31" s="204"/>
      <c r="P31" s="204"/>
      <c r="Q31" s="204"/>
      <c r="R31" s="205"/>
      <c r="S31" s="203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5"/>
      <c r="AG31" s="203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5"/>
      <c r="AS31" s="203"/>
      <c r="AT31" s="204"/>
      <c r="AU31" s="204"/>
      <c r="AV31" s="204"/>
      <c r="AW31" s="204"/>
      <c r="AX31" s="204"/>
      <c r="AY31" s="204"/>
      <c r="AZ31" s="205"/>
      <c r="BA31" s="36" t="str">
        <f>IF(สรุปผลสมรรถนะ!J27="","",สรุปผลสมรรถนะ!J27)</f>
        <v/>
      </c>
      <c r="BB31" s="8" t="str">
        <f t="shared" si="0"/>
        <v/>
      </c>
    </row>
    <row r="32" spans="1:54" s="4" customFormat="1" ht="15.75" customHeight="1">
      <c r="A32" s="3">
        <v>23</v>
      </c>
      <c r="B32" s="46" t="str">
        <f>IF(นักเรียน!B28="","",นักเรียน!B28)</f>
        <v/>
      </c>
      <c r="C32" s="47" t="str">
        <f>IF(นักเรียน!C28="","",นักเรียน!C28)</f>
        <v/>
      </c>
      <c r="D32" s="203"/>
      <c r="E32" s="204"/>
      <c r="F32" s="204"/>
      <c r="G32" s="204"/>
      <c r="H32" s="204"/>
      <c r="I32" s="204"/>
      <c r="J32" s="204"/>
      <c r="K32" s="204"/>
      <c r="L32" s="205"/>
      <c r="M32" s="203"/>
      <c r="N32" s="204"/>
      <c r="O32" s="204"/>
      <c r="P32" s="204"/>
      <c r="Q32" s="204"/>
      <c r="R32" s="205"/>
      <c r="S32" s="203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5"/>
      <c r="AG32" s="203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5"/>
      <c r="AS32" s="203"/>
      <c r="AT32" s="204"/>
      <c r="AU32" s="204"/>
      <c r="AV32" s="204"/>
      <c r="AW32" s="204"/>
      <c r="AX32" s="204"/>
      <c r="AY32" s="204"/>
      <c r="AZ32" s="205"/>
      <c r="BA32" s="36" t="str">
        <f>IF(สรุปผลสมรรถนะ!J28="","",สรุปผลสมรรถนะ!J28)</f>
        <v/>
      </c>
      <c r="BB32" s="8" t="str">
        <f t="shared" si="0"/>
        <v/>
      </c>
    </row>
    <row r="33" spans="1:54" s="4" customFormat="1" ht="15.75" customHeight="1">
      <c r="A33" s="3">
        <v>24</v>
      </c>
      <c r="B33" s="46" t="str">
        <f>IF(นักเรียน!B29="","",นักเรียน!B29)</f>
        <v/>
      </c>
      <c r="C33" s="47" t="str">
        <f>IF(นักเรียน!C29="","",นักเรียน!C29)</f>
        <v/>
      </c>
      <c r="D33" s="203"/>
      <c r="E33" s="204"/>
      <c r="F33" s="204"/>
      <c r="G33" s="204"/>
      <c r="H33" s="204"/>
      <c r="I33" s="204"/>
      <c r="J33" s="204"/>
      <c r="K33" s="204"/>
      <c r="L33" s="205"/>
      <c r="M33" s="203"/>
      <c r="N33" s="204"/>
      <c r="O33" s="204"/>
      <c r="P33" s="204"/>
      <c r="Q33" s="204"/>
      <c r="R33" s="205"/>
      <c r="S33" s="203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5"/>
      <c r="AG33" s="203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5"/>
      <c r="AS33" s="203"/>
      <c r="AT33" s="204"/>
      <c r="AU33" s="204"/>
      <c r="AV33" s="204"/>
      <c r="AW33" s="204"/>
      <c r="AX33" s="204"/>
      <c r="AY33" s="204"/>
      <c r="AZ33" s="205"/>
      <c r="BA33" s="36" t="str">
        <f>IF(สรุปผลสมรรถนะ!J29="","",สรุปผลสมรรถนะ!J29)</f>
        <v/>
      </c>
      <c r="BB33" s="8" t="str">
        <f t="shared" si="0"/>
        <v/>
      </c>
    </row>
    <row r="34" spans="1:54" s="4" customFormat="1" ht="15.75" customHeight="1">
      <c r="A34" s="3">
        <v>25</v>
      </c>
      <c r="B34" s="46" t="str">
        <f>IF(นักเรียน!B30="","",นักเรียน!B30)</f>
        <v/>
      </c>
      <c r="C34" s="47" t="str">
        <f>IF(นักเรียน!C30="","",นักเรียน!C30)</f>
        <v/>
      </c>
      <c r="D34" s="203"/>
      <c r="E34" s="204"/>
      <c r="F34" s="204"/>
      <c r="G34" s="204"/>
      <c r="H34" s="204"/>
      <c r="I34" s="204"/>
      <c r="J34" s="204"/>
      <c r="K34" s="204"/>
      <c r="L34" s="205"/>
      <c r="M34" s="203"/>
      <c r="N34" s="204"/>
      <c r="O34" s="204"/>
      <c r="P34" s="204"/>
      <c r="Q34" s="204"/>
      <c r="R34" s="205"/>
      <c r="S34" s="203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5"/>
      <c r="AG34" s="203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5"/>
      <c r="AS34" s="203"/>
      <c r="AT34" s="204"/>
      <c r="AU34" s="204"/>
      <c r="AV34" s="204"/>
      <c r="AW34" s="204"/>
      <c r="AX34" s="204"/>
      <c r="AY34" s="204"/>
      <c r="AZ34" s="205"/>
      <c r="BA34" s="36" t="str">
        <f>IF(สรุปผลสมรรถนะ!J30="","",สรุปผลสมรรถนะ!J30)</f>
        <v/>
      </c>
      <c r="BB34" s="8" t="str">
        <f t="shared" si="0"/>
        <v/>
      </c>
    </row>
    <row r="35" spans="1:54" s="4" customFormat="1" ht="15.75" customHeight="1">
      <c r="A35" s="3">
        <v>26</v>
      </c>
      <c r="B35" s="46" t="str">
        <f>IF(นักเรียน!B31="","",นักเรียน!B31)</f>
        <v/>
      </c>
      <c r="C35" s="47" t="str">
        <f>IF(นักเรียน!C31="","",นักเรียน!C31)</f>
        <v/>
      </c>
      <c r="D35" s="203"/>
      <c r="E35" s="204"/>
      <c r="F35" s="204"/>
      <c r="G35" s="204"/>
      <c r="H35" s="204"/>
      <c r="I35" s="204"/>
      <c r="J35" s="204"/>
      <c r="K35" s="204"/>
      <c r="L35" s="205"/>
      <c r="M35" s="203"/>
      <c r="N35" s="204"/>
      <c r="O35" s="204"/>
      <c r="P35" s="204"/>
      <c r="Q35" s="204"/>
      <c r="R35" s="205"/>
      <c r="S35" s="203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5"/>
      <c r="AG35" s="203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5"/>
      <c r="AS35" s="203"/>
      <c r="AT35" s="204"/>
      <c r="AU35" s="204"/>
      <c r="AV35" s="204"/>
      <c r="AW35" s="204"/>
      <c r="AX35" s="204"/>
      <c r="AY35" s="204"/>
      <c r="AZ35" s="205"/>
      <c r="BA35" s="36" t="str">
        <f>IF(สรุปผลสมรรถนะ!J31="","",สรุปผลสมรรถนะ!J31)</f>
        <v/>
      </c>
      <c r="BB35" s="8" t="str">
        <f t="shared" si="0"/>
        <v/>
      </c>
    </row>
    <row r="36" spans="1:54" s="4" customFormat="1" ht="15.75" customHeight="1">
      <c r="A36" s="3">
        <v>27</v>
      </c>
      <c r="B36" s="46" t="str">
        <f>IF(นักเรียน!B32="","",นักเรียน!B32)</f>
        <v/>
      </c>
      <c r="C36" s="47" t="str">
        <f>IF(นักเรียน!C32="","",นักเรียน!C32)</f>
        <v/>
      </c>
      <c r="D36" s="203"/>
      <c r="E36" s="204"/>
      <c r="F36" s="204"/>
      <c r="G36" s="204"/>
      <c r="H36" s="204"/>
      <c r="I36" s="204"/>
      <c r="J36" s="204"/>
      <c r="K36" s="204"/>
      <c r="L36" s="205"/>
      <c r="M36" s="203"/>
      <c r="N36" s="204"/>
      <c r="O36" s="204"/>
      <c r="P36" s="204"/>
      <c r="Q36" s="204"/>
      <c r="R36" s="205"/>
      <c r="S36" s="203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5"/>
      <c r="AG36" s="203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5"/>
      <c r="AS36" s="203"/>
      <c r="AT36" s="204"/>
      <c r="AU36" s="204"/>
      <c r="AV36" s="204"/>
      <c r="AW36" s="204"/>
      <c r="AX36" s="204"/>
      <c r="AY36" s="204"/>
      <c r="AZ36" s="205"/>
      <c r="BA36" s="36" t="str">
        <f>IF(สรุปผลสมรรถนะ!J32="","",สรุปผลสมรรถนะ!J32)</f>
        <v/>
      </c>
      <c r="BB36" s="8" t="str">
        <f t="shared" si="0"/>
        <v/>
      </c>
    </row>
    <row r="37" spans="1:54" s="4" customFormat="1" ht="15.75" customHeight="1">
      <c r="A37" s="3">
        <v>28</v>
      </c>
      <c r="B37" s="46" t="str">
        <f>IF(นักเรียน!B33="","",นักเรียน!B33)</f>
        <v/>
      </c>
      <c r="C37" s="47" t="str">
        <f>IF(นักเรียน!C33="","",นักเรียน!C33)</f>
        <v/>
      </c>
      <c r="D37" s="203"/>
      <c r="E37" s="204"/>
      <c r="F37" s="204"/>
      <c r="G37" s="204"/>
      <c r="H37" s="204"/>
      <c r="I37" s="204"/>
      <c r="J37" s="204"/>
      <c r="K37" s="204"/>
      <c r="L37" s="205"/>
      <c r="M37" s="203"/>
      <c r="N37" s="204"/>
      <c r="O37" s="204"/>
      <c r="P37" s="204"/>
      <c r="Q37" s="204"/>
      <c r="R37" s="205"/>
      <c r="S37" s="203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5"/>
      <c r="AG37" s="203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5"/>
      <c r="AS37" s="203"/>
      <c r="AT37" s="204"/>
      <c r="AU37" s="204"/>
      <c r="AV37" s="204"/>
      <c r="AW37" s="204"/>
      <c r="AX37" s="204"/>
      <c r="AY37" s="204"/>
      <c r="AZ37" s="205"/>
      <c r="BA37" s="36" t="str">
        <f>IF(สรุปผลสมรรถนะ!J33="","",สรุปผลสมรรถนะ!J33)</f>
        <v/>
      </c>
      <c r="BB37" s="8" t="str">
        <f t="shared" si="0"/>
        <v/>
      </c>
    </row>
    <row r="38" spans="1:54" s="4" customFormat="1" ht="15.75" customHeight="1">
      <c r="A38" s="3">
        <v>29</v>
      </c>
      <c r="B38" s="46" t="str">
        <f>IF(นักเรียน!B34="","",นักเรียน!B34)</f>
        <v/>
      </c>
      <c r="C38" s="47" t="str">
        <f>IF(นักเรียน!C34="","",นักเรียน!C34)</f>
        <v/>
      </c>
      <c r="D38" s="203"/>
      <c r="E38" s="204"/>
      <c r="F38" s="204"/>
      <c r="G38" s="204"/>
      <c r="H38" s="204"/>
      <c r="I38" s="204"/>
      <c r="J38" s="204"/>
      <c r="K38" s="204"/>
      <c r="L38" s="205"/>
      <c r="M38" s="203"/>
      <c r="N38" s="204"/>
      <c r="O38" s="204"/>
      <c r="P38" s="204"/>
      <c r="Q38" s="204"/>
      <c r="R38" s="205"/>
      <c r="S38" s="203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5"/>
      <c r="AG38" s="203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5"/>
      <c r="AS38" s="203"/>
      <c r="AT38" s="204"/>
      <c r="AU38" s="204"/>
      <c r="AV38" s="204"/>
      <c r="AW38" s="204"/>
      <c r="AX38" s="204"/>
      <c r="AY38" s="204"/>
      <c r="AZ38" s="205"/>
      <c r="BA38" s="36" t="str">
        <f>IF(สรุปผลสมรรถนะ!J34="","",สรุปผลสมรรถนะ!J34)</f>
        <v/>
      </c>
      <c r="BB38" s="8" t="str">
        <f t="shared" si="0"/>
        <v/>
      </c>
    </row>
    <row r="39" spans="1:54" s="4" customFormat="1" ht="15.75" customHeight="1">
      <c r="A39" s="3">
        <v>30</v>
      </c>
      <c r="B39" s="46" t="str">
        <f>IF(นักเรียน!B35="","",นักเรียน!B35)</f>
        <v/>
      </c>
      <c r="C39" s="47" t="str">
        <f>IF(นักเรียน!C35="","",นักเรียน!C35)</f>
        <v/>
      </c>
      <c r="D39" s="203"/>
      <c r="E39" s="204"/>
      <c r="F39" s="204"/>
      <c r="G39" s="204"/>
      <c r="H39" s="204"/>
      <c r="I39" s="204"/>
      <c r="J39" s="204"/>
      <c r="K39" s="204"/>
      <c r="L39" s="205"/>
      <c r="M39" s="203"/>
      <c r="N39" s="204"/>
      <c r="O39" s="204"/>
      <c r="P39" s="204"/>
      <c r="Q39" s="204"/>
      <c r="R39" s="205"/>
      <c r="S39" s="203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5"/>
      <c r="AG39" s="203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5"/>
      <c r="AS39" s="203"/>
      <c r="AT39" s="204"/>
      <c r="AU39" s="204"/>
      <c r="AV39" s="204"/>
      <c r="AW39" s="204"/>
      <c r="AX39" s="204"/>
      <c r="AY39" s="204"/>
      <c r="AZ39" s="205"/>
      <c r="BA39" s="36" t="str">
        <f>IF(สรุปผลสมรรถนะ!J35="","",สรุปผลสมรรถนะ!J35)</f>
        <v/>
      </c>
      <c r="BB39" s="8" t="str">
        <f t="shared" si="0"/>
        <v/>
      </c>
    </row>
    <row r="40" spans="1:54" s="4" customFormat="1" ht="15.75" customHeight="1">
      <c r="A40" s="3">
        <v>31</v>
      </c>
      <c r="B40" s="46" t="str">
        <f>IF(นักเรียน!B36="","",นักเรียน!B36)</f>
        <v/>
      </c>
      <c r="C40" s="47" t="str">
        <f>IF(นักเรียน!C36="","",นักเรียน!C36)</f>
        <v/>
      </c>
      <c r="D40" s="203"/>
      <c r="E40" s="204"/>
      <c r="F40" s="204"/>
      <c r="G40" s="204"/>
      <c r="H40" s="204"/>
      <c r="I40" s="204"/>
      <c r="J40" s="204"/>
      <c r="K40" s="204"/>
      <c r="L40" s="205"/>
      <c r="M40" s="203"/>
      <c r="N40" s="204"/>
      <c r="O40" s="204"/>
      <c r="P40" s="204"/>
      <c r="Q40" s="204"/>
      <c r="R40" s="205"/>
      <c r="S40" s="203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5"/>
      <c r="AG40" s="203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5"/>
      <c r="AS40" s="203"/>
      <c r="AT40" s="204"/>
      <c r="AU40" s="204"/>
      <c r="AV40" s="204"/>
      <c r="AW40" s="204"/>
      <c r="AX40" s="204"/>
      <c r="AY40" s="204"/>
      <c r="AZ40" s="205"/>
      <c r="BA40" s="36" t="str">
        <f>IF(สรุปผลสมรรถนะ!J36="","",สรุปผลสมรรถนะ!J36)</f>
        <v/>
      </c>
      <c r="BB40" s="8" t="str">
        <f t="shared" si="0"/>
        <v/>
      </c>
    </row>
    <row r="41" spans="1:54" s="4" customFormat="1" ht="15.75" customHeight="1">
      <c r="A41" s="3">
        <v>32</v>
      </c>
      <c r="B41" s="46" t="str">
        <f>IF(นักเรียน!B37="","",นักเรียน!B37)</f>
        <v/>
      </c>
      <c r="C41" s="47" t="str">
        <f>IF(นักเรียน!C37="","",นักเรียน!C37)</f>
        <v/>
      </c>
      <c r="D41" s="203"/>
      <c r="E41" s="204"/>
      <c r="F41" s="204"/>
      <c r="G41" s="204"/>
      <c r="H41" s="204"/>
      <c r="I41" s="204"/>
      <c r="J41" s="204"/>
      <c r="K41" s="204"/>
      <c r="L41" s="205"/>
      <c r="M41" s="203"/>
      <c r="N41" s="204"/>
      <c r="O41" s="204"/>
      <c r="P41" s="204"/>
      <c r="Q41" s="204"/>
      <c r="R41" s="205"/>
      <c r="S41" s="203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5"/>
      <c r="AG41" s="203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5"/>
      <c r="AS41" s="203"/>
      <c r="AT41" s="204"/>
      <c r="AU41" s="204"/>
      <c r="AV41" s="204"/>
      <c r="AW41" s="204"/>
      <c r="AX41" s="204"/>
      <c r="AY41" s="204"/>
      <c r="AZ41" s="205"/>
      <c r="BA41" s="36" t="str">
        <f>IF(สรุปผลสมรรถนะ!J37="","",สรุปผลสมรรถนะ!J37)</f>
        <v/>
      </c>
      <c r="BB41" s="8" t="str">
        <f t="shared" si="0"/>
        <v/>
      </c>
    </row>
    <row r="42" spans="1:54" s="4" customFormat="1" ht="15.75" customHeight="1">
      <c r="A42" s="3">
        <v>33</v>
      </c>
      <c r="B42" s="46" t="str">
        <f>IF(นักเรียน!B38="","",นักเรียน!B38)</f>
        <v/>
      </c>
      <c r="C42" s="47" t="str">
        <f>IF(นักเรียน!C38="","",นักเรียน!C38)</f>
        <v/>
      </c>
      <c r="D42" s="203"/>
      <c r="E42" s="204"/>
      <c r="F42" s="204"/>
      <c r="G42" s="204"/>
      <c r="H42" s="204"/>
      <c r="I42" s="204"/>
      <c r="J42" s="204"/>
      <c r="K42" s="204"/>
      <c r="L42" s="205"/>
      <c r="M42" s="203"/>
      <c r="N42" s="204"/>
      <c r="O42" s="204"/>
      <c r="P42" s="204"/>
      <c r="Q42" s="204"/>
      <c r="R42" s="205"/>
      <c r="S42" s="203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5"/>
      <c r="AG42" s="203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5"/>
      <c r="AS42" s="203"/>
      <c r="AT42" s="204"/>
      <c r="AU42" s="204"/>
      <c r="AV42" s="204"/>
      <c r="AW42" s="204"/>
      <c r="AX42" s="204"/>
      <c r="AY42" s="204"/>
      <c r="AZ42" s="205"/>
      <c r="BA42" s="36" t="str">
        <f>IF(สรุปผลสมรรถนะ!J38="","",สรุปผลสมรรถนะ!J38)</f>
        <v/>
      </c>
      <c r="BB42" s="8" t="str">
        <f t="shared" si="0"/>
        <v/>
      </c>
    </row>
    <row r="43" spans="1:54" s="4" customFormat="1" ht="15.75" customHeight="1">
      <c r="A43" s="3">
        <v>34</v>
      </c>
      <c r="B43" s="46" t="str">
        <f>IF(นักเรียน!B39="","",นักเรียน!B39)</f>
        <v/>
      </c>
      <c r="C43" s="47" t="str">
        <f>IF(นักเรียน!C39="","",นักเรียน!C39)</f>
        <v/>
      </c>
      <c r="D43" s="203"/>
      <c r="E43" s="204"/>
      <c r="F43" s="204"/>
      <c r="G43" s="204"/>
      <c r="H43" s="204"/>
      <c r="I43" s="204"/>
      <c r="J43" s="204"/>
      <c r="K43" s="204"/>
      <c r="L43" s="205"/>
      <c r="M43" s="203"/>
      <c r="N43" s="204"/>
      <c r="O43" s="204"/>
      <c r="P43" s="204"/>
      <c r="Q43" s="204"/>
      <c r="R43" s="205"/>
      <c r="S43" s="203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5"/>
      <c r="AG43" s="203"/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5"/>
      <c r="AS43" s="203"/>
      <c r="AT43" s="204"/>
      <c r="AU43" s="204"/>
      <c r="AV43" s="204"/>
      <c r="AW43" s="204"/>
      <c r="AX43" s="204"/>
      <c r="AY43" s="204"/>
      <c r="AZ43" s="205"/>
      <c r="BA43" s="36" t="str">
        <f>IF(สรุปผลสมรรถนะ!J39="","",สรุปผลสมรรถนะ!J39)</f>
        <v/>
      </c>
      <c r="BB43" s="8" t="str">
        <f t="shared" si="0"/>
        <v/>
      </c>
    </row>
    <row r="44" spans="1:54" s="4" customFormat="1" ht="15.75" customHeight="1">
      <c r="A44" s="3">
        <v>35</v>
      </c>
      <c r="B44" s="46" t="str">
        <f>IF(นักเรียน!B40="","",นักเรียน!B40)</f>
        <v/>
      </c>
      <c r="C44" s="47" t="str">
        <f>IF(นักเรียน!C40="","",นักเรียน!C40)</f>
        <v/>
      </c>
      <c r="D44" s="203"/>
      <c r="E44" s="204"/>
      <c r="F44" s="204"/>
      <c r="G44" s="204"/>
      <c r="H44" s="204"/>
      <c r="I44" s="204"/>
      <c r="J44" s="204"/>
      <c r="K44" s="204"/>
      <c r="L44" s="205"/>
      <c r="M44" s="203"/>
      <c r="N44" s="204"/>
      <c r="O44" s="204"/>
      <c r="P44" s="204"/>
      <c r="Q44" s="204"/>
      <c r="R44" s="205"/>
      <c r="S44" s="203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5"/>
      <c r="AG44" s="203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5"/>
      <c r="AS44" s="203"/>
      <c r="AT44" s="204"/>
      <c r="AU44" s="204"/>
      <c r="AV44" s="204"/>
      <c r="AW44" s="204"/>
      <c r="AX44" s="204"/>
      <c r="AY44" s="204"/>
      <c r="AZ44" s="205"/>
      <c r="BA44" s="36" t="str">
        <f>IF(สรุปผลสมรรถนะ!J40="","",สรุปผลสมรรถนะ!J40)</f>
        <v/>
      </c>
      <c r="BB44" s="8" t="str">
        <f t="shared" si="0"/>
        <v/>
      </c>
    </row>
    <row r="45" spans="1:54" s="4" customFormat="1" ht="15.75" customHeight="1">
      <c r="A45" s="3">
        <v>36</v>
      </c>
      <c r="B45" s="46" t="str">
        <f>IF(นักเรียน!B41="","",นักเรียน!B41)</f>
        <v/>
      </c>
      <c r="C45" s="47" t="str">
        <f>IF(นักเรียน!C41="","",นักเรียน!C41)</f>
        <v/>
      </c>
      <c r="D45" s="203"/>
      <c r="E45" s="204"/>
      <c r="F45" s="204"/>
      <c r="G45" s="204"/>
      <c r="H45" s="204"/>
      <c r="I45" s="204"/>
      <c r="J45" s="204"/>
      <c r="K45" s="204"/>
      <c r="L45" s="205"/>
      <c r="M45" s="203"/>
      <c r="N45" s="204"/>
      <c r="O45" s="204"/>
      <c r="P45" s="204"/>
      <c r="Q45" s="204"/>
      <c r="R45" s="205"/>
      <c r="S45" s="203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5"/>
      <c r="AG45" s="203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5"/>
      <c r="AS45" s="203"/>
      <c r="AT45" s="204"/>
      <c r="AU45" s="204"/>
      <c r="AV45" s="204"/>
      <c r="AW45" s="204"/>
      <c r="AX45" s="204"/>
      <c r="AY45" s="204"/>
      <c r="AZ45" s="205"/>
      <c r="BA45" s="36" t="str">
        <f>IF(สรุปผลสมรรถนะ!J41="","",สรุปผลสมรรถนะ!J41)</f>
        <v/>
      </c>
      <c r="BB45" s="8" t="str">
        <f t="shared" si="0"/>
        <v/>
      </c>
    </row>
    <row r="46" spans="1:54" s="4" customFormat="1" ht="15.75" customHeight="1">
      <c r="A46" s="3">
        <v>37</v>
      </c>
      <c r="B46" s="46" t="str">
        <f>IF(นักเรียน!B42="","",นักเรียน!B42)</f>
        <v/>
      </c>
      <c r="C46" s="47" t="str">
        <f>IF(นักเรียน!C42="","",นักเรียน!C42)</f>
        <v/>
      </c>
      <c r="D46" s="203"/>
      <c r="E46" s="204"/>
      <c r="F46" s="204"/>
      <c r="G46" s="204"/>
      <c r="H46" s="204"/>
      <c r="I46" s="204"/>
      <c r="J46" s="204"/>
      <c r="K46" s="204"/>
      <c r="L46" s="205"/>
      <c r="M46" s="203"/>
      <c r="N46" s="204"/>
      <c r="O46" s="204"/>
      <c r="P46" s="204"/>
      <c r="Q46" s="204"/>
      <c r="R46" s="205"/>
      <c r="S46" s="203"/>
      <c r="T46" s="204"/>
      <c r="U46" s="204"/>
      <c r="V46" s="204"/>
      <c r="W46" s="204"/>
      <c r="X46" s="204"/>
      <c r="Y46" s="204"/>
      <c r="Z46" s="204"/>
      <c r="AA46" s="204"/>
      <c r="AB46" s="204"/>
      <c r="AC46" s="204"/>
      <c r="AD46" s="204"/>
      <c r="AE46" s="204"/>
      <c r="AF46" s="205"/>
      <c r="AG46" s="203"/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5"/>
      <c r="AS46" s="203"/>
      <c r="AT46" s="204"/>
      <c r="AU46" s="204"/>
      <c r="AV46" s="204"/>
      <c r="AW46" s="204"/>
      <c r="AX46" s="204"/>
      <c r="AY46" s="204"/>
      <c r="AZ46" s="205"/>
      <c r="BA46" s="36" t="str">
        <f>IF(สรุปผลสมรรถนะ!J42="","",สรุปผลสมรรถนะ!J42)</f>
        <v/>
      </c>
      <c r="BB46" s="8" t="str">
        <f t="shared" si="0"/>
        <v/>
      </c>
    </row>
    <row r="47" spans="1:54" s="5" customFormat="1" ht="15.75" customHeight="1">
      <c r="A47" s="3">
        <v>38</v>
      </c>
      <c r="B47" s="46" t="str">
        <f>IF(นักเรียน!B43="","",นักเรียน!B43)</f>
        <v/>
      </c>
      <c r="C47" s="47" t="str">
        <f>IF(นักเรียน!C43="","",นักเรียน!C43)</f>
        <v/>
      </c>
      <c r="D47" s="203"/>
      <c r="E47" s="204"/>
      <c r="F47" s="204"/>
      <c r="G47" s="204"/>
      <c r="H47" s="204"/>
      <c r="I47" s="204"/>
      <c r="J47" s="204"/>
      <c r="K47" s="204"/>
      <c r="L47" s="205"/>
      <c r="M47" s="203"/>
      <c r="N47" s="204"/>
      <c r="O47" s="204"/>
      <c r="P47" s="204"/>
      <c r="Q47" s="204"/>
      <c r="R47" s="205"/>
      <c r="S47" s="203"/>
      <c r="T47" s="204"/>
      <c r="U47" s="204"/>
      <c r="V47" s="204"/>
      <c r="W47" s="204"/>
      <c r="X47" s="204"/>
      <c r="Y47" s="204"/>
      <c r="Z47" s="204"/>
      <c r="AA47" s="204"/>
      <c r="AB47" s="204"/>
      <c r="AC47" s="204"/>
      <c r="AD47" s="204"/>
      <c r="AE47" s="204"/>
      <c r="AF47" s="205"/>
      <c r="AG47" s="203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5"/>
      <c r="AS47" s="203"/>
      <c r="AT47" s="204"/>
      <c r="AU47" s="204"/>
      <c r="AV47" s="204"/>
      <c r="AW47" s="204"/>
      <c r="AX47" s="204"/>
      <c r="AY47" s="204"/>
      <c r="AZ47" s="205"/>
      <c r="BA47" s="36" t="str">
        <f>IF(สรุปผลสมรรถนะ!J43="","",สรุปผลสมรรถนะ!J43)</f>
        <v/>
      </c>
      <c r="BB47" s="8" t="str">
        <f t="shared" si="0"/>
        <v/>
      </c>
    </row>
    <row r="48" spans="1:54" s="5" customFormat="1" ht="15.75" customHeight="1">
      <c r="A48" s="3">
        <v>39</v>
      </c>
      <c r="B48" s="46" t="str">
        <f>IF(นักเรียน!B44="","",นักเรียน!B44)</f>
        <v/>
      </c>
      <c r="C48" s="47" t="str">
        <f>IF(นักเรียน!C44="","",นักเรียน!C44)</f>
        <v/>
      </c>
      <c r="D48" s="203"/>
      <c r="E48" s="204"/>
      <c r="F48" s="204"/>
      <c r="G48" s="204"/>
      <c r="H48" s="204"/>
      <c r="I48" s="204"/>
      <c r="J48" s="204"/>
      <c r="K48" s="204"/>
      <c r="L48" s="205"/>
      <c r="M48" s="203"/>
      <c r="N48" s="204"/>
      <c r="O48" s="204"/>
      <c r="P48" s="204"/>
      <c r="Q48" s="204"/>
      <c r="R48" s="205"/>
      <c r="S48" s="203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5"/>
      <c r="AG48" s="203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5"/>
      <c r="AS48" s="203"/>
      <c r="AT48" s="204"/>
      <c r="AU48" s="204"/>
      <c r="AV48" s="204"/>
      <c r="AW48" s="204"/>
      <c r="AX48" s="204"/>
      <c r="AY48" s="204"/>
      <c r="AZ48" s="205"/>
      <c r="BA48" s="36" t="str">
        <f>IF(สรุปผลสมรรถนะ!J44="","",สรุปผลสมรรถนะ!J44)</f>
        <v/>
      </c>
      <c r="BB48" s="8" t="str">
        <f t="shared" si="0"/>
        <v/>
      </c>
    </row>
    <row r="49" spans="1:54" s="5" customFormat="1" ht="15.75" customHeight="1">
      <c r="A49" s="3">
        <v>40</v>
      </c>
      <c r="B49" s="46" t="str">
        <f>IF(นักเรียน!B45="","",นักเรียน!B45)</f>
        <v/>
      </c>
      <c r="C49" s="47" t="str">
        <f>IF(นักเรียน!C45="","",นักเรียน!C45)</f>
        <v/>
      </c>
      <c r="D49" s="203"/>
      <c r="E49" s="204"/>
      <c r="F49" s="204"/>
      <c r="G49" s="204"/>
      <c r="H49" s="204"/>
      <c r="I49" s="204"/>
      <c r="J49" s="204"/>
      <c r="K49" s="204"/>
      <c r="L49" s="205"/>
      <c r="M49" s="203"/>
      <c r="N49" s="204"/>
      <c r="O49" s="204"/>
      <c r="P49" s="204"/>
      <c r="Q49" s="204"/>
      <c r="R49" s="205"/>
      <c r="S49" s="203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5"/>
      <c r="AG49" s="203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5"/>
      <c r="AS49" s="203"/>
      <c r="AT49" s="204"/>
      <c r="AU49" s="204"/>
      <c r="AV49" s="204"/>
      <c r="AW49" s="204"/>
      <c r="AX49" s="204"/>
      <c r="AY49" s="204"/>
      <c r="AZ49" s="205"/>
      <c r="BA49" s="36" t="str">
        <f>IF(สรุปผลสมรรถนะ!J45="","",สรุปผลสมรรถนะ!J45)</f>
        <v/>
      </c>
      <c r="BB49" s="8" t="str">
        <f t="shared" si="0"/>
        <v/>
      </c>
    </row>
    <row r="50" spans="1:54" s="5" customFormat="1" ht="15.75" customHeight="1">
      <c r="A50" s="3">
        <v>41</v>
      </c>
      <c r="B50" s="46" t="str">
        <f>IF(นักเรียน!B46="","",นักเรียน!B46)</f>
        <v/>
      </c>
      <c r="C50" s="47" t="str">
        <f>IF(นักเรียน!C46="","",นักเรียน!C46)</f>
        <v/>
      </c>
      <c r="D50" s="203"/>
      <c r="E50" s="204"/>
      <c r="F50" s="204"/>
      <c r="G50" s="204"/>
      <c r="H50" s="204"/>
      <c r="I50" s="204"/>
      <c r="J50" s="204"/>
      <c r="K50" s="204"/>
      <c r="L50" s="205"/>
      <c r="M50" s="203"/>
      <c r="N50" s="204"/>
      <c r="O50" s="204"/>
      <c r="P50" s="204"/>
      <c r="Q50" s="204"/>
      <c r="R50" s="205"/>
      <c r="S50" s="203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5"/>
      <c r="AG50" s="203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5"/>
      <c r="AS50" s="203"/>
      <c r="AT50" s="204"/>
      <c r="AU50" s="204"/>
      <c r="AV50" s="204"/>
      <c r="AW50" s="204"/>
      <c r="AX50" s="204"/>
      <c r="AY50" s="204"/>
      <c r="AZ50" s="205"/>
      <c r="BA50" s="36" t="str">
        <f>IF(สรุปผลสมรรถนะ!J46="","",สรุปผลสมรรถนะ!J46)</f>
        <v/>
      </c>
      <c r="BB50" s="8" t="str">
        <f t="shared" si="0"/>
        <v/>
      </c>
    </row>
    <row r="51" spans="1:54" s="5" customFormat="1" ht="15.75" customHeight="1">
      <c r="A51" s="3">
        <v>42</v>
      </c>
      <c r="B51" s="46" t="str">
        <f>IF(นักเรียน!B47="","",นักเรียน!B47)</f>
        <v/>
      </c>
      <c r="C51" s="47" t="str">
        <f>IF(นักเรียน!C47="","",นักเรียน!C47)</f>
        <v/>
      </c>
      <c r="D51" s="203"/>
      <c r="E51" s="204"/>
      <c r="F51" s="204"/>
      <c r="G51" s="204"/>
      <c r="H51" s="204"/>
      <c r="I51" s="204"/>
      <c r="J51" s="204"/>
      <c r="K51" s="204"/>
      <c r="L51" s="205"/>
      <c r="M51" s="203"/>
      <c r="N51" s="204"/>
      <c r="O51" s="204"/>
      <c r="P51" s="204"/>
      <c r="Q51" s="204"/>
      <c r="R51" s="205"/>
      <c r="S51" s="203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5"/>
      <c r="AG51" s="203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5"/>
      <c r="AS51" s="203"/>
      <c r="AT51" s="204"/>
      <c r="AU51" s="204"/>
      <c r="AV51" s="204"/>
      <c r="AW51" s="204"/>
      <c r="AX51" s="204"/>
      <c r="AY51" s="204"/>
      <c r="AZ51" s="205"/>
      <c r="BA51" s="36" t="str">
        <f>IF(สรุปผลสมรรถนะ!J47="","",สรุปผลสมรรถนะ!J47)</f>
        <v/>
      </c>
      <c r="BB51" s="8" t="str">
        <f t="shared" si="0"/>
        <v/>
      </c>
    </row>
    <row r="52" spans="1:54" s="5" customFormat="1" ht="15.75" customHeight="1">
      <c r="A52" s="3">
        <v>43</v>
      </c>
      <c r="B52" s="46" t="str">
        <f>IF(นักเรียน!B48="","",นักเรียน!B48)</f>
        <v/>
      </c>
      <c r="C52" s="47" t="str">
        <f>IF(นักเรียน!C48="","",นักเรียน!C48)</f>
        <v/>
      </c>
      <c r="D52" s="203"/>
      <c r="E52" s="204"/>
      <c r="F52" s="204"/>
      <c r="G52" s="204"/>
      <c r="H52" s="204"/>
      <c r="I52" s="204"/>
      <c r="J52" s="204"/>
      <c r="K52" s="204"/>
      <c r="L52" s="205"/>
      <c r="M52" s="203"/>
      <c r="N52" s="204"/>
      <c r="O52" s="204"/>
      <c r="P52" s="204"/>
      <c r="Q52" s="204"/>
      <c r="R52" s="205"/>
      <c r="S52" s="203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5"/>
      <c r="AG52" s="203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5"/>
      <c r="AS52" s="203"/>
      <c r="AT52" s="204"/>
      <c r="AU52" s="204"/>
      <c r="AV52" s="204"/>
      <c r="AW52" s="204"/>
      <c r="AX52" s="204"/>
      <c r="AY52" s="204"/>
      <c r="AZ52" s="205"/>
      <c r="BA52" s="36" t="str">
        <f>IF(สรุปผลสมรรถนะ!J48="","",สรุปผลสมรรถนะ!J48)</f>
        <v/>
      </c>
      <c r="BB52" s="8" t="str">
        <f t="shared" si="0"/>
        <v/>
      </c>
    </row>
    <row r="53" spans="1:54" s="5" customFormat="1" ht="15.75" customHeight="1">
      <c r="A53" s="3">
        <v>44</v>
      </c>
      <c r="B53" s="46" t="str">
        <f>IF(นักเรียน!B49="","",นักเรียน!B49)</f>
        <v/>
      </c>
      <c r="C53" s="47" t="str">
        <f>IF(นักเรียน!C49="","",นักเรียน!C49)</f>
        <v/>
      </c>
      <c r="D53" s="203"/>
      <c r="E53" s="204"/>
      <c r="F53" s="204"/>
      <c r="G53" s="204"/>
      <c r="H53" s="204"/>
      <c r="I53" s="204"/>
      <c r="J53" s="204"/>
      <c r="K53" s="204"/>
      <c r="L53" s="205"/>
      <c r="M53" s="203"/>
      <c r="N53" s="204"/>
      <c r="O53" s="204"/>
      <c r="P53" s="204"/>
      <c r="Q53" s="204"/>
      <c r="R53" s="205"/>
      <c r="S53" s="203"/>
      <c r="T53" s="204"/>
      <c r="U53" s="204"/>
      <c r="V53" s="204"/>
      <c r="W53" s="204"/>
      <c r="X53" s="204"/>
      <c r="Y53" s="204"/>
      <c r="Z53" s="204"/>
      <c r="AA53" s="204"/>
      <c r="AB53" s="204"/>
      <c r="AC53" s="204"/>
      <c r="AD53" s="204"/>
      <c r="AE53" s="204"/>
      <c r="AF53" s="205"/>
      <c r="AG53" s="203"/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5"/>
      <c r="AS53" s="203"/>
      <c r="AT53" s="204"/>
      <c r="AU53" s="204"/>
      <c r="AV53" s="204"/>
      <c r="AW53" s="204"/>
      <c r="AX53" s="204"/>
      <c r="AY53" s="204"/>
      <c r="AZ53" s="205"/>
      <c r="BA53" s="36" t="str">
        <f>IF(สรุปผลสมรรถนะ!J49="","",สรุปผลสมรรถนะ!J49)</f>
        <v/>
      </c>
      <c r="BB53" s="8" t="str">
        <f t="shared" si="0"/>
        <v/>
      </c>
    </row>
    <row r="54" spans="1:54" s="5" customFormat="1" ht="15.75" customHeight="1">
      <c r="A54" s="3">
        <v>45</v>
      </c>
      <c r="B54" s="46" t="str">
        <f>IF(นักเรียน!B50="","",นักเรียน!B50)</f>
        <v/>
      </c>
      <c r="C54" s="47" t="str">
        <f>IF(นักเรียน!C50="","",นักเรียน!C50)</f>
        <v/>
      </c>
      <c r="D54" s="203"/>
      <c r="E54" s="204"/>
      <c r="F54" s="204"/>
      <c r="G54" s="204"/>
      <c r="H54" s="204"/>
      <c r="I54" s="204"/>
      <c r="J54" s="204"/>
      <c r="K54" s="204"/>
      <c r="L54" s="205"/>
      <c r="M54" s="203"/>
      <c r="N54" s="204"/>
      <c r="O54" s="204"/>
      <c r="P54" s="204"/>
      <c r="Q54" s="204"/>
      <c r="R54" s="205"/>
      <c r="S54" s="203"/>
      <c r="T54" s="204"/>
      <c r="U54" s="204"/>
      <c r="V54" s="204"/>
      <c r="W54" s="204"/>
      <c r="X54" s="204"/>
      <c r="Y54" s="204"/>
      <c r="Z54" s="204"/>
      <c r="AA54" s="204"/>
      <c r="AB54" s="204"/>
      <c r="AC54" s="204"/>
      <c r="AD54" s="204"/>
      <c r="AE54" s="204"/>
      <c r="AF54" s="205"/>
      <c r="AG54" s="203"/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5"/>
      <c r="AS54" s="203"/>
      <c r="AT54" s="204"/>
      <c r="AU54" s="204"/>
      <c r="AV54" s="204"/>
      <c r="AW54" s="204"/>
      <c r="AX54" s="204"/>
      <c r="AY54" s="204"/>
      <c r="AZ54" s="205"/>
      <c r="BA54" s="36" t="str">
        <f>IF(สรุปผลสมรรถนะ!J50="","",สรุปผลสมรรถนะ!J50)</f>
        <v/>
      </c>
      <c r="BB54" s="8" t="str">
        <f t="shared" si="0"/>
        <v/>
      </c>
    </row>
    <row r="55" spans="1:54" s="180" customFormat="1" ht="15.75" customHeight="1"/>
    <row r="56" spans="1:54" s="181" customFormat="1"/>
    <row r="57" spans="1:54" s="181" customFormat="1"/>
    <row r="58" spans="1:54" s="181" customFormat="1"/>
    <row r="59" spans="1:54" s="181" customFormat="1"/>
    <row r="60" spans="1:54" s="181" customFormat="1"/>
    <row r="61" spans="1:54" s="181" customFormat="1"/>
    <row r="62" spans="1:54" s="181" customFormat="1"/>
    <row r="63" spans="1:54" s="181" customFormat="1"/>
    <row r="64" spans="1:54" s="181" customFormat="1"/>
    <row r="65" s="181" customFormat="1"/>
    <row r="66" s="181" customFormat="1"/>
    <row r="67" s="181" customFormat="1"/>
    <row r="68" s="181" customFormat="1"/>
    <row r="69" s="181" customFormat="1"/>
    <row r="70" s="181" customFormat="1"/>
    <row r="71" s="181" customFormat="1"/>
    <row r="72" s="181" customFormat="1"/>
    <row r="73" s="181" customFormat="1"/>
    <row r="74" s="181" customFormat="1"/>
    <row r="75" s="181" customFormat="1"/>
    <row r="76" s="181" customFormat="1"/>
    <row r="77" s="181" customFormat="1"/>
    <row r="78" s="181" customFormat="1"/>
    <row r="79" s="181" customFormat="1"/>
    <row r="80" s="181" customFormat="1"/>
  </sheetData>
  <sheetProtection password="CF03" sheet="1" objects="1" scenarios="1" selectLockedCells="1"/>
  <mergeCells count="91">
    <mergeCell ref="AH6:AJ6"/>
    <mergeCell ref="AO5:AP5"/>
    <mergeCell ref="AQ5:AR5"/>
    <mergeCell ref="AT2:BA2"/>
    <mergeCell ref="AS1:BB1"/>
    <mergeCell ref="AQ6:AR6"/>
    <mergeCell ref="AO6:AP6"/>
    <mergeCell ref="AK6:AM6"/>
    <mergeCell ref="BA4:BA9"/>
    <mergeCell ref="BB4:BB9"/>
    <mergeCell ref="AW6:AZ6"/>
    <mergeCell ref="AX7:AX9"/>
    <mergeCell ref="AY7:AY9"/>
    <mergeCell ref="AZ7:AZ9"/>
    <mergeCell ref="AS4:AZ4"/>
    <mergeCell ref="AW5:AZ5"/>
    <mergeCell ref="M5:O5"/>
    <mergeCell ref="P5:R5"/>
    <mergeCell ref="S5:AE5"/>
    <mergeCell ref="AH5:AJ5"/>
    <mergeCell ref="AK5:AM5"/>
    <mergeCell ref="C1:K1"/>
    <mergeCell ref="C2:K2"/>
    <mergeCell ref="D5:G5"/>
    <mergeCell ref="H5:I5"/>
    <mergeCell ref="J5:K5"/>
    <mergeCell ref="D4:L4"/>
    <mergeCell ref="S6:AE6"/>
    <mergeCell ref="S7:Z7"/>
    <mergeCell ref="V8:X8"/>
    <mergeCell ref="AB7:AD7"/>
    <mergeCell ref="AA7:AA9"/>
    <mergeCell ref="AE7:AE9"/>
    <mergeCell ref="S8:S9"/>
    <mergeCell ref="T8:T9"/>
    <mergeCell ref="U8:U9"/>
    <mergeCell ref="Y8:Y9"/>
    <mergeCell ref="Z8:Z9"/>
    <mergeCell ref="AB8:AB9"/>
    <mergeCell ref="AC8:AC9"/>
    <mergeCell ref="AD8:AD9"/>
    <mergeCell ref="A4:A9"/>
    <mergeCell ref="D7:D9"/>
    <mergeCell ref="E7:E9"/>
    <mergeCell ref="F7:F9"/>
    <mergeCell ref="H6:I6"/>
    <mergeCell ref="C4:C9"/>
    <mergeCell ref="G7:G9"/>
    <mergeCell ref="H7:H9"/>
    <mergeCell ref="I7:I9"/>
    <mergeCell ref="D6:G6"/>
    <mergeCell ref="R7:R9"/>
    <mergeCell ref="AF7:AF9"/>
    <mergeCell ref="AG7:AG9"/>
    <mergeCell ref="AH7:AH9"/>
    <mergeCell ref="B4:B9"/>
    <mergeCell ref="J6:K6"/>
    <mergeCell ref="M6:O6"/>
    <mergeCell ref="P6:R6"/>
    <mergeCell ref="J7:J9"/>
    <mergeCell ref="K7:K9"/>
    <mergeCell ref="L7:L9"/>
    <mergeCell ref="M7:M9"/>
    <mergeCell ref="N7:N9"/>
    <mergeCell ref="O7:O9"/>
    <mergeCell ref="P7:P9"/>
    <mergeCell ref="Q7:Q9"/>
    <mergeCell ref="AP7:AP9"/>
    <mergeCell ref="AQ7:AQ9"/>
    <mergeCell ref="AR7:AR9"/>
    <mergeCell ref="AI7:AI9"/>
    <mergeCell ref="AJ7:AJ9"/>
    <mergeCell ref="AK7:AK9"/>
    <mergeCell ref="AL7:AL9"/>
    <mergeCell ref="AM7:AM9"/>
    <mergeCell ref="AW7:AW9"/>
    <mergeCell ref="AS5:AV5"/>
    <mergeCell ref="AG4:AR4"/>
    <mergeCell ref="M1:AF1"/>
    <mergeCell ref="O2:AE2"/>
    <mergeCell ref="AG1:AR1"/>
    <mergeCell ref="AH2:AP2"/>
    <mergeCell ref="M4:R4"/>
    <mergeCell ref="S4:AF4"/>
    <mergeCell ref="AS6:AV6"/>
    <mergeCell ref="AS7:AS9"/>
    <mergeCell ref="AT7:AT9"/>
    <mergeCell ref="AU7:AU9"/>
    <mergeCell ref="AV7:AV9"/>
    <mergeCell ref="AN7:AN9"/>
    <mergeCell ref="AO7:AO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  <colBreaks count="3" manualBreakCount="3">
    <brk id="12" max="53" man="1"/>
    <brk id="32" max="53" man="1"/>
    <brk id="44" max="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W80"/>
  <sheetViews>
    <sheetView showGridLines="0" showRowColHeaders="0" workbookViewId="0">
      <selection activeCell="R10" sqref="R10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3.875" style="1" customWidth="1"/>
    <col min="4" max="11" width="6.75" style="1" customWidth="1"/>
    <col min="12" max="12" width="11.875" style="1" customWidth="1"/>
    <col min="13" max="13" width="11" style="1" customWidth="1"/>
    <col min="14" max="14" width="13.625" style="1" customWidth="1"/>
    <col min="15" max="15" width="11.875" style="1" customWidth="1"/>
    <col min="16" max="16" width="16.625" style="1" customWidth="1"/>
    <col min="17" max="17" width="11.75" style="192" customWidth="1"/>
    <col min="18" max="20" width="8.25" style="192" customWidth="1"/>
    <col min="21" max="22" width="14.375" style="192" customWidth="1"/>
    <col min="23" max="23" width="23.25" style="192"/>
    <col min="24" max="16384" width="23.25" style="1"/>
  </cols>
  <sheetData>
    <row r="1" spans="1:23" s="7" customFormat="1" ht="19.5" customHeight="1">
      <c r="A1" s="44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44"/>
      <c r="M1" s="310" t="str">
        <f>D4</f>
        <v>สมรรถนะที่ 1ความสามารถในการสื่อสาร</v>
      </c>
      <c r="N1" s="310"/>
      <c r="O1" s="310"/>
      <c r="P1" s="310"/>
      <c r="Q1" s="171"/>
      <c r="R1" s="171"/>
      <c r="S1" s="171"/>
      <c r="T1" s="171"/>
      <c r="U1" s="171"/>
      <c r="V1" s="171"/>
      <c r="W1" s="171"/>
    </row>
    <row r="2" spans="1:23" s="7" customFormat="1" ht="19.5" customHeight="1">
      <c r="A2" s="44"/>
      <c r="B2" s="44"/>
      <c r="C2" s="44"/>
      <c r="D2" s="31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E2" s="310"/>
      <c r="F2" s="310"/>
      <c r="G2" s="310"/>
      <c r="H2" s="310"/>
      <c r="I2" s="310"/>
      <c r="J2" s="310"/>
      <c r="K2" s="310"/>
      <c r="L2" s="44"/>
      <c r="M2" s="44"/>
      <c r="N2" s="44"/>
      <c r="O2" s="44"/>
      <c r="P2" s="44"/>
      <c r="Q2" s="171"/>
      <c r="R2" s="171"/>
      <c r="S2" s="171"/>
      <c r="T2" s="171"/>
      <c r="U2" s="171"/>
      <c r="V2" s="171"/>
      <c r="W2" s="171"/>
    </row>
    <row r="3" spans="1:23" s="37" customFormat="1" ht="7.5" customHeight="1">
      <c r="Q3" s="171"/>
      <c r="R3" s="171"/>
      <c r="S3" s="171"/>
      <c r="T3" s="171"/>
      <c r="U3" s="171"/>
      <c r="V3" s="171"/>
      <c r="W3" s="171"/>
    </row>
    <row r="4" spans="1:23" s="37" customFormat="1" ht="21" customHeight="1">
      <c r="A4" s="317" t="s">
        <v>0</v>
      </c>
      <c r="B4" s="304" t="str">
        <f>สรุปผลสมรรถนะ!C4</f>
        <v>เลขประจำตัวนักเรียน</v>
      </c>
      <c r="C4" s="317" t="s">
        <v>1</v>
      </c>
      <c r="D4" s="318" t="s">
        <v>266</v>
      </c>
      <c r="E4" s="318"/>
      <c r="F4" s="318"/>
      <c r="G4" s="318"/>
      <c r="H4" s="318"/>
      <c r="I4" s="318"/>
      <c r="J4" s="318"/>
      <c r="K4" s="318"/>
      <c r="L4" s="318"/>
      <c r="M4" s="312" t="s">
        <v>269</v>
      </c>
      <c r="N4" s="304" t="s">
        <v>24</v>
      </c>
      <c r="O4" s="304" t="s">
        <v>2</v>
      </c>
      <c r="P4" s="304" t="s">
        <v>273</v>
      </c>
      <c r="Q4" s="171"/>
      <c r="R4" s="171"/>
      <c r="S4" s="171"/>
      <c r="T4" s="171"/>
      <c r="U4" s="171"/>
      <c r="V4" s="171"/>
      <c r="W4" s="171"/>
    </row>
    <row r="5" spans="1:23" s="7" customFormat="1" ht="22.5" customHeight="1">
      <c r="A5" s="317"/>
      <c r="B5" s="304"/>
      <c r="C5" s="317"/>
      <c r="D5" s="289" t="s">
        <v>210</v>
      </c>
      <c r="E5" s="289"/>
      <c r="F5" s="289"/>
      <c r="G5" s="289"/>
      <c r="H5" s="289" t="s">
        <v>211</v>
      </c>
      <c r="I5" s="289"/>
      <c r="J5" s="290" t="s">
        <v>212</v>
      </c>
      <c r="K5" s="290"/>
      <c r="L5" s="169" t="s">
        <v>213</v>
      </c>
      <c r="M5" s="312"/>
      <c r="N5" s="304"/>
      <c r="O5" s="304"/>
      <c r="P5" s="304"/>
      <c r="Q5" s="171"/>
      <c r="R5" s="171"/>
      <c r="S5" s="171"/>
      <c r="T5" s="171"/>
      <c r="U5" s="171"/>
      <c r="V5" s="171"/>
      <c r="W5" s="171"/>
    </row>
    <row r="6" spans="1:23" s="7" customFormat="1" ht="16.5" customHeight="1">
      <c r="A6" s="317"/>
      <c r="B6" s="304"/>
      <c r="C6" s="317"/>
      <c r="D6" s="265" t="s">
        <v>265</v>
      </c>
      <c r="E6" s="265"/>
      <c r="F6" s="265"/>
      <c r="G6" s="265"/>
      <c r="H6" s="265" t="s">
        <v>265</v>
      </c>
      <c r="I6" s="265"/>
      <c r="J6" s="265" t="s">
        <v>265</v>
      </c>
      <c r="K6" s="265"/>
      <c r="L6" s="201" t="s">
        <v>265</v>
      </c>
      <c r="M6" s="312"/>
      <c r="N6" s="304"/>
      <c r="O6" s="304"/>
      <c r="P6" s="304"/>
      <c r="Q6" s="171"/>
      <c r="R6" s="171"/>
      <c r="S6" s="171"/>
      <c r="T6" s="171"/>
      <c r="U6" s="171"/>
      <c r="V6" s="171"/>
      <c r="W6" s="171"/>
    </row>
    <row r="7" spans="1:23" ht="15.75" customHeight="1">
      <c r="A7" s="317"/>
      <c r="B7" s="304"/>
      <c r="C7" s="317"/>
      <c r="D7" s="316" t="s">
        <v>256</v>
      </c>
      <c r="E7" s="316" t="s">
        <v>257</v>
      </c>
      <c r="F7" s="316" t="s">
        <v>258</v>
      </c>
      <c r="G7" s="316" t="s">
        <v>259</v>
      </c>
      <c r="H7" s="316" t="s">
        <v>260</v>
      </c>
      <c r="I7" s="316" t="s">
        <v>261</v>
      </c>
      <c r="J7" s="316" t="s">
        <v>262</v>
      </c>
      <c r="K7" s="316" t="s">
        <v>263</v>
      </c>
      <c r="L7" s="316" t="s">
        <v>264</v>
      </c>
      <c r="M7" s="312"/>
      <c r="N7" s="304"/>
      <c r="O7" s="304"/>
      <c r="P7" s="304"/>
      <c r="R7" s="314" t="s">
        <v>270</v>
      </c>
      <c r="S7" s="314"/>
      <c r="T7" s="314"/>
      <c r="U7" s="314"/>
      <c r="V7" s="314"/>
    </row>
    <row r="8" spans="1:23" ht="15.75" customHeight="1">
      <c r="A8" s="317"/>
      <c r="B8" s="304"/>
      <c r="C8" s="317"/>
      <c r="D8" s="316"/>
      <c r="E8" s="316"/>
      <c r="F8" s="316"/>
      <c r="G8" s="316"/>
      <c r="H8" s="316"/>
      <c r="I8" s="316"/>
      <c r="J8" s="316"/>
      <c r="K8" s="316"/>
      <c r="L8" s="316"/>
      <c r="M8" s="311">
        <f>COUNT(D10:L10)*3</f>
        <v>0</v>
      </c>
      <c r="N8" s="304"/>
      <c r="O8" s="304"/>
      <c r="P8" s="304"/>
      <c r="R8" s="315"/>
      <c r="S8" s="315"/>
      <c r="T8" s="315"/>
      <c r="U8" s="315"/>
      <c r="V8" s="315"/>
    </row>
    <row r="9" spans="1:23" ht="15.75" customHeight="1">
      <c r="A9" s="317"/>
      <c r="B9" s="304"/>
      <c r="C9" s="317"/>
      <c r="D9" s="316"/>
      <c r="E9" s="316"/>
      <c r="F9" s="316"/>
      <c r="G9" s="316"/>
      <c r="H9" s="316"/>
      <c r="I9" s="316"/>
      <c r="J9" s="316"/>
      <c r="K9" s="316"/>
      <c r="L9" s="316"/>
      <c r="M9" s="311"/>
      <c r="N9" s="304"/>
      <c r="O9" s="304"/>
      <c r="P9" s="304"/>
      <c r="R9" s="313" t="s">
        <v>271</v>
      </c>
      <c r="S9" s="313"/>
      <c r="T9" s="313"/>
      <c r="U9" s="200" t="s">
        <v>2</v>
      </c>
      <c r="V9" s="200" t="s">
        <v>273</v>
      </c>
    </row>
    <row r="10" spans="1:23" s="4" customFormat="1" ht="15.75" customHeight="1">
      <c r="A10" s="3">
        <v>1</v>
      </c>
      <c r="B10" s="46" t="str">
        <f>IF(นักเรียน!B6="","",นักเรียน!B6)</f>
        <v/>
      </c>
      <c r="C10" s="207" t="str">
        <f>IF(นักเรียน!C6="","",นักเรียน!C6)</f>
        <v>สามเณร</v>
      </c>
      <c r="D10" s="188" t="str">
        <f>IF(กรอกคะแนนประเมิน!D10="","",กรอกคะแนนประเมิน!D10)</f>
        <v/>
      </c>
      <c r="E10" s="188" t="str">
        <f>IF(กรอกคะแนนประเมิน!E10="","",กรอกคะแนนประเมิน!E10)</f>
        <v/>
      </c>
      <c r="F10" s="188" t="str">
        <f>IF(กรอกคะแนนประเมิน!F10="","",กรอกคะแนนประเมิน!F10)</f>
        <v/>
      </c>
      <c r="G10" s="188" t="str">
        <f>IF(กรอกคะแนนประเมิน!G10="","",กรอกคะแนนประเมิน!G10)</f>
        <v/>
      </c>
      <c r="H10" s="188" t="str">
        <f>IF(กรอกคะแนนประเมิน!H10="","",กรอกคะแนนประเมิน!H10)</f>
        <v/>
      </c>
      <c r="I10" s="188" t="str">
        <f>IF(กรอกคะแนนประเมิน!I10="","",กรอกคะแนนประเมิน!I10)</f>
        <v/>
      </c>
      <c r="J10" s="188" t="str">
        <f>IF(กรอกคะแนนประเมิน!J10="","",กรอกคะแนนประเมิน!J10)</f>
        <v/>
      </c>
      <c r="K10" s="188" t="str">
        <f>IF(กรอกคะแนนประเมิน!K10="","",กรอกคะแนนประเมิน!K10)</f>
        <v/>
      </c>
      <c r="L10" s="188" t="str">
        <f>IF(กรอกคะแนนประเมิน!L10="","",กรอกคะแนนประเมิน!L10)</f>
        <v/>
      </c>
      <c r="M10" s="189">
        <f t="shared" ref="M10:M54" si="0">IF(C10="","",SUM(D10:L10))</f>
        <v>0</v>
      </c>
      <c r="N10" s="190">
        <f>IF(M10=0,0,IF(M10="","",ROUND((M10*100)/$M$8,2)))</f>
        <v>0</v>
      </c>
      <c r="O10" s="196">
        <f>IF(N10="","",VLOOKUP(N10,$R$10:$V$13,4,TRUE))</f>
        <v>0</v>
      </c>
      <c r="P10" s="191" t="str">
        <f>IF(N10="","",VLOOKUP(N10,$R$10:$V$13,5,TRUE))</f>
        <v>ปรับปรุง</v>
      </c>
      <c r="Q10" s="193"/>
      <c r="R10" s="197">
        <v>0</v>
      </c>
      <c r="S10" s="198" t="s">
        <v>272</v>
      </c>
      <c r="T10" s="197">
        <v>39</v>
      </c>
      <c r="U10" s="199">
        <v>0</v>
      </c>
      <c r="V10" s="197" t="s">
        <v>57</v>
      </c>
      <c r="W10" s="193"/>
    </row>
    <row r="11" spans="1:23" s="4" customFormat="1" ht="15.75" customHeight="1">
      <c r="A11" s="3">
        <v>2</v>
      </c>
      <c r="B11" s="46" t="str">
        <f>IF(นักเรียน!B7="","",นักเรียน!B7)</f>
        <v/>
      </c>
      <c r="C11" s="207" t="str">
        <f>IF(นักเรียน!C7="","",นักเรียน!C7)</f>
        <v>สามเณร</v>
      </c>
      <c r="D11" s="188" t="str">
        <f>IF(กรอกคะแนนประเมิน!D11="","",กรอกคะแนนประเมิน!D11)</f>
        <v/>
      </c>
      <c r="E11" s="188" t="str">
        <f>IF(กรอกคะแนนประเมิน!E11="","",กรอกคะแนนประเมิน!E11)</f>
        <v/>
      </c>
      <c r="F11" s="188" t="str">
        <f>IF(กรอกคะแนนประเมิน!F11="","",กรอกคะแนนประเมิน!F11)</f>
        <v/>
      </c>
      <c r="G11" s="188" t="str">
        <f>IF(กรอกคะแนนประเมิน!G11="","",กรอกคะแนนประเมิน!G11)</f>
        <v/>
      </c>
      <c r="H11" s="188" t="str">
        <f>IF(กรอกคะแนนประเมิน!H11="","",กรอกคะแนนประเมิน!H11)</f>
        <v/>
      </c>
      <c r="I11" s="188" t="str">
        <f>IF(กรอกคะแนนประเมิน!I11="","",กรอกคะแนนประเมิน!I11)</f>
        <v/>
      </c>
      <c r="J11" s="188" t="str">
        <f>IF(กรอกคะแนนประเมิน!J11="","",กรอกคะแนนประเมิน!J11)</f>
        <v/>
      </c>
      <c r="K11" s="188" t="str">
        <f>IF(กรอกคะแนนประเมิน!K11="","",กรอกคะแนนประเมิน!K11)</f>
        <v/>
      </c>
      <c r="L11" s="188" t="str">
        <f>IF(กรอกคะแนนประเมิน!L11="","",กรอกคะแนนประเมิน!L11)</f>
        <v/>
      </c>
      <c r="M11" s="189">
        <f t="shared" si="0"/>
        <v>0</v>
      </c>
      <c r="N11" s="190">
        <f t="shared" ref="N11:N54" si="1">IF(M11=0,0,IF(M11="","",ROUND((M11*100)/$M$8,2)))</f>
        <v>0</v>
      </c>
      <c r="O11" s="196">
        <f t="shared" ref="O11:O54" si="2">IF(N11="","",VLOOKUP(N11,$R$10:$V$13,4,TRUE))</f>
        <v>0</v>
      </c>
      <c r="P11" s="191" t="str">
        <f t="shared" ref="P11:P54" si="3">IF(N11="","",VLOOKUP(N11,$R$10:$V$13,5,TRUE))</f>
        <v>ปรับปรุง</v>
      </c>
      <c r="Q11" s="193"/>
      <c r="R11" s="197">
        <v>40</v>
      </c>
      <c r="S11" s="198" t="s">
        <v>272</v>
      </c>
      <c r="T11" s="197">
        <v>59</v>
      </c>
      <c r="U11" s="199">
        <v>1</v>
      </c>
      <c r="V11" s="197" t="s">
        <v>56</v>
      </c>
      <c r="W11" s="193"/>
    </row>
    <row r="12" spans="1:23" s="4" customFormat="1" ht="15.75" customHeight="1">
      <c r="A12" s="3">
        <v>3</v>
      </c>
      <c r="B12" s="46" t="str">
        <f>IF(นักเรียน!B8="","",นักเรียน!B8)</f>
        <v/>
      </c>
      <c r="C12" s="207" t="str">
        <f>IF(นักเรียน!C8="","",นักเรียน!C8)</f>
        <v>สามเณร</v>
      </c>
      <c r="D12" s="188" t="str">
        <f>IF(กรอกคะแนนประเมิน!D12="","",กรอกคะแนนประเมิน!D12)</f>
        <v/>
      </c>
      <c r="E12" s="188" t="str">
        <f>IF(กรอกคะแนนประเมิน!E12="","",กรอกคะแนนประเมิน!E12)</f>
        <v/>
      </c>
      <c r="F12" s="188" t="str">
        <f>IF(กรอกคะแนนประเมิน!F12="","",กรอกคะแนนประเมิน!F12)</f>
        <v/>
      </c>
      <c r="G12" s="188" t="str">
        <f>IF(กรอกคะแนนประเมิน!G12="","",กรอกคะแนนประเมิน!G12)</f>
        <v/>
      </c>
      <c r="H12" s="188" t="str">
        <f>IF(กรอกคะแนนประเมิน!H12="","",กรอกคะแนนประเมิน!H12)</f>
        <v/>
      </c>
      <c r="I12" s="188" t="str">
        <f>IF(กรอกคะแนนประเมิน!I12="","",กรอกคะแนนประเมิน!I12)</f>
        <v/>
      </c>
      <c r="J12" s="188" t="str">
        <f>IF(กรอกคะแนนประเมิน!J12="","",กรอกคะแนนประเมิน!J12)</f>
        <v/>
      </c>
      <c r="K12" s="188" t="str">
        <f>IF(กรอกคะแนนประเมิน!K12="","",กรอกคะแนนประเมิน!K12)</f>
        <v/>
      </c>
      <c r="L12" s="188" t="str">
        <f>IF(กรอกคะแนนประเมิน!L12="","",กรอกคะแนนประเมิน!L12)</f>
        <v/>
      </c>
      <c r="M12" s="189">
        <f t="shared" si="0"/>
        <v>0</v>
      </c>
      <c r="N12" s="190">
        <f t="shared" si="1"/>
        <v>0</v>
      </c>
      <c r="O12" s="196">
        <f t="shared" si="2"/>
        <v>0</v>
      </c>
      <c r="P12" s="191" t="str">
        <f t="shared" si="3"/>
        <v>ปรับปรุง</v>
      </c>
      <c r="Q12" s="193"/>
      <c r="R12" s="197">
        <v>60</v>
      </c>
      <c r="S12" s="198" t="s">
        <v>272</v>
      </c>
      <c r="T12" s="197">
        <v>74</v>
      </c>
      <c r="U12" s="199">
        <v>2</v>
      </c>
      <c r="V12" s="197" t="s">
        <v>55</v>
      </c>
      <c r="W12" s="193"/>
    </row>
    <row r="13" spans="1:23" s="4" customFormat="1" ht="15.75" customHeight="1">
      <c r="A13" s="3">
        <v>4</v>
      </c>
      <c r="B13" s="46" t="str">
        <f>IF(นักเรียน!B9="","",นักเรียน!B9)</f>
        <v/>
      </c>
      <c r="C13" s="207" t="str">
        <f>IF(นักเรียน!C9="","",นักเรียน!C9)</f>
        <v>สามเณร</v>
      </c>
      <c r="D13" s="188" t="str">
        <f>IF(กรอกคะแนนประเมิน!D13="","",กรอกคะแนนประเมิน!D13)</f>
        <v/>
      </c>
      <c r="E13" s="188" t="str">
        <f>IF(กรอกคะแนนประเมิน!E13="","",กรอกคะแนนประเมิน!E13)</f>
        <v/>
      </c>
      <c r="F13" s="188" t="str">
        <f>IF(กรอกคะแนนประเมิน!F13="","",กรอกคะแนนประเมิน!F13)</f>
        <v/>
      </c>
      <c r="G13" s="188" t="str">
        <f>IF(กรอกคะแนนประเมิน!G13="","",กรอกคะแนนประเมิน!G13)</f>
        <v/>
      </c>
      <c r="H13" s="188" t="str">
        <f>IF(กรอกคะแนนประเมิน!H13="","",กรอกคะแนนประเมิน!H13)</f>
        <v/>
      </c>
      <c r="I13" s="188" t="str">
        <f>IF(กรอกคะแนนประเมิน!I13="","",กรอกคะแนนประเมิน!I13)</f>
        <v/>
      </c>
      <c r="J13" s="188" t="str">
        <f>IF(กรอกคะแนนประเมิน!J13="","",กรอกคะแนนประเมิน!J13)</f>
        <v/>
      </c>
      <c r="K13" s="188" t="str">
        <f>IF(กรอกคะแนนประเมิน!K13="","",กรอกคะแนนประเมิน!K13)</f>
        <v/>
      </c>
      <c r="L13" s="188" t="str">
        <f>IF(กรอกคะแนนประเมิน!L13="","",กรอกคะแนนประเมิน!L13)</f>
        <v/>
      </c>
      <c r="M13" s="189">
        <f t="shared" si="0"/>
        <v>0</v>
      </c>
      <c r="N13" s="190">
        <f t="shared" si="1"/>
        <v>0</v>
      </c>
      <c r="O13" s="196">
        <f t="shared" si="2"/>
        <v>0</v>
      </c>
      <c r="P13" s="191" t="str">
        <f t="shared" si="3"/>
        <v>ปรับปรุง</v>
      </c>
      <c r="Q13" s="193"/>
      <c r="R13" s="197">
        <v>75</v>
      </c>
      <c r="S13" s="198" t="s">
        <v>272</v>
      </c>
      <c r="T13" s="197">
        <v>100</v>
      </c>
      <c r="U13" s="199">
        <v>3</v>
      </c>
      <c r="V13" s="197" t="s">
        <v>54</v>
      </c>
      <c r="W13" s="193"/>
    </row>
    <row r="14" spans="1:23" s="4" customFormat="1" ht="15.75" customHeight="1">
      <c r="A14" s="3">
        <v>5</v>
      </c>
      <c r="B14" s="46" t="str">
        <f>IF(นักเรียน!B10="","",นักเรียน!B10)</f>
        <v/>
      </c>
      <c r="C14" s="207" t="str">
        <f>IF(นักเรียน!C10="","",นักเรียน!C10)</f>
        <v>สามเณร</v>
      </c>
      <c r="D14" s="188" t="str">
        <f>IF(กรอกคะแนนประเมิน!D14="","",กรอกคะแนนประเมิน!D14)</f>
        <v/>
      </c>
      <c r="E14" s="188" t="str">
        <f>IF(กรอกคะแนนประเมิน!E14="","",กรอกคะแนนประเมิน!E14)</f>
        <v/>
      </c>
      <c r="F14" s="188" t="str">
        <f>IF(กรอกคะแนนประเมิน!F14="","",กรอกคะแนนประเมิน!F14)</f>
        <v/>
      </c>
      <c r="G14" s="188" t="str">
        <f>IF(กรอกคะแนนประเมิน!G14="","",กรอกคะแนนประเมิน!G14)</f>
        <v/>
      </c>
      <c r="H14" s="188" t="str">
        <f>IF(กรอกคะแนนประเมิน!H14="","",กรอกคะแนนประเมิน!H14)</f>
        <v/>
      </c>
      <c r="I14" s="188" t="str">
        <f>IF(กรอกคะแนนประเมิน!I14="","",กรอกคะแนนประเมิน!I14)</f>
        <v/>
      </c>
      <c r="J14" s="188" t="str">
        <f>IF(กรอกคะแนนประเมิน!J14="","",กรอกคะแนนประเมิน!J14)</f>
        <v/>
      </c>
      <c r="K14" s="188" t="str">
        <f>IF(กรอกคะแนนประเมิน!K14="","",กรอกคะแนนประเมิน!K14)</f>
        <v/>
      </c>
      <c r="L14" s="188" t="str">
        <f>IF(กรอกคะแนนประเมิน!L14="","",กรอกคะแนนประเมิน!L14)</f>
        <v/>
      </c>
      <c r="M14" s="189">
        <f t="shared" si="0"/>
        <v>0</v>
      </c>
      <c r="N14" s="190">
        <f t="shared" si="1"/>
        <v>0</v>
      </c>
      <c r="O14" s="196">
        <f t="shared" si="2"/>
        <v>0</v>
      </c>
      <c r="P14" s="191" t="str">
        <f t="shared" si="3"/>
        <v>ปรับปรุง</v>
      </c>
      <c r="Q14" s="193"/>
      <c r="R14" s="195"/>
      <c r="S14" s="195"/>
      <c r="T14" s="195"/>
      <c r="U14" s="195"/>
      <c r="V14" s="195"/>
      <c r="W14" s="193"/>
    </row>
    <row r="15" spans="1:23" s="4" customFormat="1" ht="15.75" customHeight="1">
      <c r="A15" s="3">
        <v>6</v>
      </c>
      <c r="B15" s="46" t="str">
        <f>IF(นักเรียน!B11="","",นักเรียน!B11)</f>
        <v/>
      </c>
      <c r="C15" s="207" t="str">
        <f>IF(นักเรียน!C11="","",นักเรียน!C11)</f>
        <v/>
      </c>
      <c r="D15" s="188" t="str">
        <f>IF(กรอกคะแนนประเมิน!D15="","",กรอกคะแนนประเมิน!D15)</f>
        <v/>
      </c>
      <c r="E15" s="188" t="str">
        <f>IF(กรอกคะแนนประเมิน!E15="","",กรอกคะแนนประเมิน!E15)</f>
        <v/>
      </c>
      <c r="F15" s="188" t="str">
        <f>IF(กรอกคะแนนประเมิน!F15="","",กรอกคะแนนประเมิน!F15)</f>
        <v/>
      </c>
      <c r="G15" s="188" t="str">
        <f>IF(กรอกคะแนนประเมิน!G15="","",กรอกคะแนนประเมิน!G15)</f>
        <v/>
      </c>
      <c r="H15" s="188" t="str">
        <f>IF(กรอกคะแนนประเมิน!H15="","",กรอกคะแนนประเมิน!H15)</f>
        <v/>
      </c>
      <c r="I15" s="188" t="str">
        <f>IF(กรอกคะแนนประเมิน!I15="","",กรอกคะแนนประเมิน!I15)</f>
        <v/>
      </c>
      <c r="J15" s="188" t="str">
        <f>IF(กรอกคะแนนประเมิน!J15="","",กรอกคะแนนประเมิน!J15)</f>
        <v/>
      </c>
      <c r="K15" s="188" t="str">
        <f>IF(กรอกคะแนนประเมิน!K15="","",กรอกคะแนนประเมิน!K15)</f>
        <v/>
      </c>
      <c r="L15" s="188" t="str">
        <f>IF(กรอกคะแนนประเมิน!L15="","",กรอกคะแนนประเมิน!L15)</f>
        <v/>
      </c>
      <c r="M15" s="189" t="str">
        <f t="shared" si="0"/>
        <v/>
      </c>
      <c r="N15" s="190" t="str">
        <f t="shared" si="1"/>
        <v/>
      </c>
      <c r="O15" s="196" t="str">
        <f t="shared" si="2"/>
        <v/>
      </c>
      <c r="P15" s="191" t="str">
        <f t="shared" si="3"/>
        <v/>
      </c>
      <c r="Q15" s="193"/>
      <c r="R15" s="193"/>
      <c r="S15" s="193"/>
      <c r="T15" s="193"/>
      <c r="U15" s="193"/>
      <c r="V15" s="193"/>
      <c r="W15" s="193"/>
    </row>
    <row r="16" spans="1:23" s="4" customFormat="1" ht="15.75" customHeight="1">
      <c r="A16" s="3">
        <v>7</v>
      </c>
      <c r="B16" s="46" t="str">
        <f>IF(นักเรียน!B12="","",นักเรียน!B12)</f>
        <v/>
      </c>
      <c r="C16" s="207" t="str">
        <f>IF(นักเรียน!C12="","",นักเรียน!C12)</f>
        <v/>
      </c>
      <c r="D16" s="188" t="str">
        <f>IF(กรอกคะแนนประเมิน!D16="","",กรอกคะแนนประเมิน!D16)</f>
        <v/>
      </c>
      <c r="E16" s="188" t="str">
        <f>IF(กรอกคะแนนประเมิน!E16="","",กรอกคะแนนประเมิน!E16)</f>
        <v/>
      </c>
      <c r="F16" s="188" t="str">
        <f>IF(กรอกคะแนนประเมิน!F16="","",กรอกคะแนนประเมิน!F16)</f>
        <v/>
      </c>
      <c r="G16" s="188" t="str">
        <f>IF(กรอกคะแนนประเมิน!G16="","",กรอกคะแนนประเมิน!G16)</f>
        <v/>
      </c>
      <c r="H16" s="188" t="str">
        <f>IF(กรอกคะแนนประเมิน!H16="","",กรอกคะแนนประเมิน!H16)</f>
        <v/>
      </c>
      <c r="I16" s="188" t="str">
        <f>IF(กรอกคะแนนประเมิน!I16="","",กรอกคะแนนประเมิน!I16)</f>
        <v/>
      </c>
      <c r="J16" s="188" t="str">
        <f>IF(กรอกคะแนนประเมิน!J16="","",กรอกคะแนนประเมิน!J16)</f>
        <v/>
      </c>
      <c r="K16" s="188" t="str">
        <f>IF(กรอกคะแนนประเมิน!K16="","",กรอกคะแนนประเมิน!K16)</f>
        <v/>
      </c>
      <c r="L16" s="188" t="str">
        <f>IF(กรอกคะแนนประเมิน!L16="","",กรอกคะแนนประเมิน!L16)</f>
        <v/>
      </c>
      <c r="M16" s="189" t="str">
        <f t="shared" si="0"/>
        <v/>
      </c>
      <c r="N16" s="190" t="str">
        <f t="shared" si="1"/>
        <v/>
      </c>
      <c r="O16" s="196" t="str">
        <f t="shared" si="2"/>
        <v/>
      </c>
      <c r="P16" s="191" t="str">
        <f t="shared" si="3"/>
        <v/>
      </c>
      <c r="Q16" s="193"/>
      <c r="R16" s="193"/>
      <c r="S16" s="193"/>
      <c r="T16" s="193"/>
      <c r="U16" s="193"/>
      <c r="V16" s="193"/>
      <c r="W16" s="193"/>
    </row>
    <row r="17" spans="1:23" s="4" customFormat="1" ht="15.75" customHeight="1">
      <c r="A17" s="3">
        <v>8</v>
      </c>
      <c r="B17" s="46" t="str">
        <f>IF(นักเรียน!B13="","",นักเรียน!B13)</f>
        <v/>
      </c>
      <c r="C17" s="207" t="str">
        <f>IF(นักเรียน!C13="","",นักเรียน!C13)</f>
        <v/>
      </c>
      <c r="D17" s="188" t="str">
        <f>IF(กรอกคะแนนประเมิน!D17="","",กรอกคะแนนประเมิน!D17)</f>
        <v/>
      </c>
      <c r="E17" s="188" t="str">
        <f>IF(กรอกคะแนนประเมิน!E17="","",กรอกคะแนนประเมิน!E17)</f>
        <v/>
      </c>
      <c r="F17" s="188" t="str">
        <f>IF(กรอกคะแนนประเมิน!F17="","",กรอกคะแนนประเมิน!F17)</f>
        <v/>
      </c>
      <c r="G17" s="188" t="str">
        <f>IF(กรอกคะแนนประเมิน!G17="","",กรอกคะแนนประเมิน!G17)</f>
        <v/>
      </c>
      <c r="H17" s="188" t="str">
        <f>IF(กรอกคะแนนประเมิน!H17="","",กรอกคะแนนประเมิน!H17)</f>
        <v/>
      </c>
      <c r="I17" s="188" t="str">
        <f>IF(กรอกคะแนนประเมิน!I17="","",กรอกคะแนนประเมิน!I17)</f>
        <v/>
      </c>
      <c r="J17" s="188" t="str">
        <f>IF(กรอกคะแนนประเมิน!J17="","",กรอกคะแนนประเมิน!J17)</f>
        <v/>
      </c>
      <c r="K17" s="188" t="str">
        <f>IF(กรอกคะแนนประเมิน!K17="","",กรอกคะแนนประเมิน!K17)</f>
        <v/>
      </c>
      <c r="L17" s="188" t="str">
        <f>IF(กรอกคะแนนประเมิน!L17="","",กรอกคะแนนประเมิน!L17)</f>
        <v/>
      </c>
      <c r="M17" s="189" t="str">
        <f t="shared" si="0"/>
        <v/>
      </c>
      <c r="N17" s="190" t="str">
        <f t="shared" si="1"/>
        <v/>
      </c>
      <c r="O17" s="196" t="str">
        <f t="shared" si="2"/>
        <v/>
      </c>
      <c r="P17" s="191" t="str">
        <f t="shared" si="3"/>
        <v/>
      </c>
      <c r="Q17" s="193"/>
      <c r="R17" s="193"/>
      <c r="S17" s="193"/>
      <c r="T17" s="193"/>
      <c r="U17" s="193"/>
      <c r="V17" s="193"/>
      <c r="W17" s="193"/>
    </row>
    <row r="18" spans="1:23" s="4" customFormat="1" ht="15.75" customHeight="1">
      <c r="A18" s="3">
        <v>9</v>
      </c>
      <c r="B18" s="46" t="str">
        <f>IF(นักเรียน!B14="","",นักเรียน!B14)</f>
        <v/>
      </c>
      <c r="C18" s="207" t="str">
        <f>IF(นักเรียน!C14="","",นักเรียน!C14)</f>
        <v/>
      </c>
      <c r="D18" s="188" t="str">
        <f>IF(กรอกคะแนนประเมิน!D18="","",กรอกคะแนนประเมิน!D18)</f>
        <v/>
      </c>
      <c r="E18" s="188" t="str">
        <f>IF(กรอกคะแนนประเมิน!E18="","",กรอกคะแนนประเมิน!E18)</f>
        <v/>
      </c>
      <c r="F18" s="188" t="str">
        <f>IF(กรอกคะแนนประเมิน!F18="","",กรอกคะแนนประเมิน!F18)</f>
        <v/>
      </c>
      <c r="G18" s="188" t="str">
        <f>IF(กรอกคะแนนประเมิน!G18="","",กรอกคะแนนประเมิน!G18)</f>
        <v/>
      </c>
      <c r="H18" s="188" t="str">
        <f>IF(กรอกคะแนนประเมิน!H18="","",กรอกคะแนนประเมิน!H18)</f>
        <v/>
      </c>
      <c r="I18" s="188" t="str">
        <f>IF(กรอกคะแนนประเมิน!I18="","",กรอกคะแนนประเมิน!I18)</f>
        <v/>
      </c>
      <c r="J18" s="188" t="str">
        <f>IF(กรอกคะแนนประเมิน!J18="","",กรอกคะแนนประเมิน!J18)</f>
        <v/>
      </c>
      <c r="K18" s="188" t="str">
        <f>IF(กรอกคะแนนประเมิน!K18="","",กรอกคะแนนประเมิน!K18)</f>
        <v/>
      </c>
      <c r="L18" s="188" t="str">
        <f>IF(กรอกคะแนนประเมิน!L18="","",กรอกคะแนนประเมิน!L18)</f>
        <v/>
      </c>
      <c r="M18" s="189" t="str">
        <f t="shared" si="0"/>
        <v/>
      </c>
      <c r="N18" s="190" t="str">
        <f t="shared" si="1"/>
        <v/>
      </c>
      <c r="O18" s="196" t="str">
        <f t="shared" si="2"/>
        <v/>
      </c>
      <c r="P18" s="191" t="str">
        <f t="shared" si="3"/>
        <v/>
      </c>
      <c r="Q18" s="193"/>
      <c r="R18" s="193"/>
      <c r="S18" s="193"/>
      <c r="T18" s="193"/>
      <c r="U18" s="193"/>
      <c r="V18" s="193"/>
      <c r="W18" s="193"/>
    </row>
    <row r="19" spans="1:23" s="4" customFormat="1" ht="15.75" customHeight="1">
      <c r="A19" s="3">
        <v>10</v>
      </c>
      <c r="B19" s="46" t="str">
        <f>IF(นักเรียน!B15="","",นักเรียน!B15)</f>
        <v/>
      </c>
      <c r="C19" s="207" t="str">
        <f>IF(นักเรียน!C15="","",นักเรียน!C15)</f>
        <v/>
      </c>
      <c r="D19" s="188" t="str">
        <f>IF(กรอกคะแนนประเมิน!D19="","",กรอกคะแนนประเมิน!D19)</f>
        <v/>
      </c>
      <c r="E19" s="188" t="str">
        <f>IF(กรอกคะแนนประเมิน!E19="","",กรอกคะแนนประเมิน!E19)</f>
        <v/>
      </c>
      <c r="F19" s="188" t="str">
        <f>IF(กรอกคะแนนประเมิน!F19="","",กรอกคะแนนประเมิน!F19)</f>
        <v/>
      </c>
      <c r="G19" s="188" t="str">
        <f>IF(กรอกคะแนนประเมิน!G19="","",กรอกคะแนนประเมิน!G19)</f>
        <v/>
      </c>
      <c r="H19" s="188" t="str">
        <f>IF(กรอกคะแนนประเมิน!H19="","",กรอกคะแนนประเมิน!H19)</f>
        <v/>
      </c>
      <c r="I19" s="188" t="str">
        <f>IF(กรอกคะแนนประเมิน!I19="","",กรอกคะแนนประเมิน!I19)</f>
        <v/>
      </c>
      <c r="J19" s="188" t="str">
        <f>IF(กรอกคะแนนประเมิน!J19="","",กรอกคะแนนประเมิน!J19)</f>
        <v/>
      </c>
      <c r="K19" s="188" t="str">
        <f>IF(กรอกคะแนนประเมิน!K19="","",กรอกคะแนนประเมิน!K19)</f>
        <v/>
      </c>
      <c r="L19" s="188" t="str">
        <f>IF(กรอกคะแนนประเมิน!L19="","",กรอกคะแนนประเมิน!L19)</f>
        <v/>
      </c>
      <c r="M19" s="189" t="str">
        <f t="shared" si="0"/>
        <v/>
      </c>
      <c r="N19" s="190" t="str">
        <f t="shared" si="1"/>
        <v/>
      </c>
      <c r="O19" s="196" t="str">
        <f t="shared" si="2"/>
        <v/>
      </c>
      <c r="P19" s="191" t="str">
        <f t="shared" si="3"/>
        <v/>
      </c>
      <c r="Q19" s="193"/>
      <c r="R19" s="193"/>
      <c r="S19" s="193"/>
      <c r="T19" s="193"/>
      <c r="U19" s="193"/>
      <c r="V19" s="193"/>
      <c r="W19" s="193"/>
    </row>
    <row r="20" spans="1:23" s="4" customFormat="1" ht="15.75" customHeight="1">
      <c r="A20" s="3">
        <v>11</v>
      </c>
      <c r="B20" s="46" t="str">
        <f>IF(นักเรียน!B16="","",นักเรียน!B16)</f>
        <v/>
      </c>
      <c r="C20" s="207" t="str">
        <f>IF(นักเรียน!C16="","",นักเรียน!C16)</f>
        <v/>
      </c>
      <c r="D20" s="188" t="str">
        <f>IF(กรอกคะแนนประเมิน!D20="","",กรอกคะแนนประเมิน!D20)</f>
        <v/>
      </c>
      <c r="E20" s="188" t="str">
        <f>IF(กรอกคะแนนประเมิน!E20="","",กรอกคะแนนประเมิน!E20)</f>
        <v/>
      </c>
      <c r="F20" s="188" t="str">
        <f>IF(กรอกคะแนนประเมิน!F20="","",กรอกคะแนนประเมิน!F20)</f>
        <v/>
      </c>
      <c r="G20" s="188" t="str">
        <f>IF(กรอกคะแนนประเมิน!G20="","",กรอกคะแนนประเมิน!G20)</f>
        <v/>
      </c>
      <c r="H20" s="188" t="str">
        <f>IF(กรอกคะแนนประเมิน!H20="","",กรอกคะแนนประเมิน!H20)</f>
        <v/>
      </c>
      <c r="I20" s="188" t="str">
        <f>IF(กรอกคะแนนประเมิน!I20="","",กรอกคะแนนประเมิน!I20)</f>
        <v/>
      </c>
      <c r="J20" s="188" t="str">
        <f>IF(กรอกคะแนนประเมิน!J20="","",กรอกคะแนนประเมิน!J20)</f>
        <v/>
      </c>
      <c r="K20" s="188" t="str">
        <f>IF(กรอกคะแนนประเมิน!K20="","",กรอกคะแนนประเมิน!K20)</f>
        <v/>
      </c>
      <c r="L20" s="188" t="str">
        <f>IF(กรอกคะแนนประเมิน!L20="","",กรอกคะแนนประเมิน!L20)</f>
        <v/>
      </c>
      <c r="M20" s="189" t="str">
        <f t="shared" si="0"/>
        <v/>
      </c>
      <c r="N20" s="190" t="str">
        <f t="shared" si="1"/>
        <v/>
      </c>
      <c r="O20" s="196" t="str">
        <f t="shared" si="2"/>
        <v/>
      </c>
      <c r="P20" s="191" t="str">
        <f t="shared" si="3"/>
        <v/>
      </c>
      <c r="Q20" s="193"/>
      <c r="R20" s="193"/>
      <c r="S20" s="193"/>
      <c r="T20" s="193"/>
      <c r="U20" s="193"/>
      <c r="V20" s="193"/>
      <c r="W20" s="193"/>
    </row>
    <row r="21" spans="1:23" s="4" customFormat="1" ht="15.75" customHeight="1">
      <c r="A21" s="3">
        <v>12</v>
      </c>
      <c r="B21" s="46" t="str">
        <f>IF(นักเรียน!B17="","",นักเรียน!B17)</f>
        <v/>
      </c>
      <c r="C21" s="207" t="str">
        <f>IF(นักเรียน!C17="","",นักเรียน!C17)</f>
        <v/>
      </c>
      <c r="D21" s="188" t="str">
        <f>IF(กรอกคะแนนประเมิน!D21="","",กรอกคะแนนประเมิน!D21)</f>
        <v/>
      </c>
      <c r="E21" s="188" t="str">
        <f>IF(กรอกคะแนนประเมิน!E21="","",กรอกคะแนนประเมิน!E21)</f>
        <v/>
      </c>
      <c r="F21" s="188" t="str">
        <f>IF(กรอกคะแนนประเมิน!F21="","",กรอกคะแนนประเมิน!F21)</f>
        <v/>
      </c>
      <c r="G21" s="188" t="str">
        <f>IF(กรอกคะแนนประเมิน!G21="","",กรอกคะแนนประเมิน!G21)</f>
        <v/>
      </c>
      <c r="H21" s="188" t="str">
        <f>IF(กรอกคะแนนประเมิน!H21="","",กรอกคะแนนประเมิน!H21)</f>
        <v/>
      </c>
      <c r="I21" s="188" t="str">
        <f>IF(กรอกคะแนนประเมิน!I21="","",กรอกคะแนนประเมิน!I21)</f>
        <v/>
      </c>
      <c r="J21" s="188" t="str">
        <f>IF(กรอกคะแนนประเมิน!J21="","",กรอกคะแนนประเมิน!J21)</f>
        <v/>
      </c>
      <c r="K21" s="188" t="str">
        <f>IF(กรอกคะแนนประเมิน!K21="","",กรอกคะแนนประเมิน!K21)</f>
        <v/>
      </c>
      <c r="L21" s="188" t="str">
        <f>IF(กรอกคะแนนประเมิน!L21="","",กรอกคะแนนประเมิน!L21)</f>
        <v/>
      </c>
      <c r="M21" s="189" t="str">
        <f t="shared" si="0"/>
        <v/>
      </c>
      <c r="N21" s="190" t="str">
        <f t="shared" si="1"/>
        <v/>
      </c>
      <c r="O21" s="196" t="str">
        <f t="shared" si="2"/>
        <v/>
      </c>
      <c r="P21" s="191" t="str">
        <f t="shared" si="3"/>
        <v/>
      </c>
      <c r="Q21" s="193"/>
      <c r="R21" s="193"/>
      <c r="S21" s="193"/>
      <c r="T21" s="193"/>
      <c r="U21" s="193"/>
      <c r="V21" s="193"/>
      <c r="W21" s="193"/>
    </row>
    <row r="22" spans="1:23" s="4" customFormat="1" ht="15.75" customHeight="1">
      <c r="A22" s="3">
        <v>13</v>
      </c>
      <c r="B22" s="46" t="str">
        <f>IF(นักเรียน!B18="","",นักเรียน!B18)</f>
        <v/>
      </c>
      <c r="C22" s="207" t="str">
        <f>IF(นักเรียน!C18="","",นักเรียน!C18)</f>
        <v/>
      </c>
      <c r="D22" s="188" t="str">
        <f>IF(กรอกคะแนนประเมิน!D22="","",กรอกคะแนนประเมิน!D22)</f>
        <v/>
      </c>
      <c r="E22" s="188" t="str">
        <f>IF(กรอกคะแนนประเมิน!E22="","",กรอกคะแนนประเมิน!E22)</f>
        <v/>
      </c>
      <c r="F22" s="188" t="str">
        <f>IF(กรอกคะแนนประเมิน!F22="","",กรอกคะแนนประเมิน!F22)</f>
        <v/>
      </c>
      <c r="G22" s="188" t="str">
        <f>IF(กรอกคะแนนประเมิน!G22="","",กรอกคะแนนประเมิน!G22)</f>
        <v/>
      </c>
      <c r="H22" s="188" t="str">
        <f>IF(กรอกคะแนนประเมิน!H22="","",กรอกคะแนนประเมิน!H22)</f>
        <v/>
      </c>
      <c r="I22" s="188" t="str">
        <f>IF(กรอกคะแนนประเมิน!I22="","",กรอกคะแนนประเมิน!I22)</f>
        <v/>
      </c>
      <c r="J22" s="188" t="str">
        <f>IF(กรอกคะแนนประเมิน!J22="","",กรอกคะแนนประเมิน!J22)</f>
        <v/>
      </c>
      <c r="K22" s="188" t="str">
        <f>IF(กรอกคะแนนประเมิน!K22="","",กรอกคะแนนประเมิน!K22)</f>
        <v/>
      </c>
      <c r="L22" s="188" t="str">
        <f>IF(กรอกคะแนนประเมิน!L22="","",กรอกคะแนนประเมิน!L22)</f>
        <v/>
      </c>
      <c r="M22" s="189" t="str">
        <f t="shared" si="0"/>
        <v/>
      </c>
      <c r="N22" s="190" t="str">
        <f t="shared" si="1"/>
        <v/>
      </c>
      <c r="O22" s="196" t="str">
        <f t="shared" si="2"/>
        <v/>
      </c>
      <c r="P22" s="191" t="str">
        <f t="shared" si="3"/>
        <v/>
      </c>
      <c r="Q22" s="193"/>
      <c r="R22" s="193"/>
      <c r="S22" s="193"/>
      <c r="T22" s="193"/>
      <c r="U22" s="193"/>
      <c r="V22" s="193"/>
      <c r="W22" s="193"/>
    </row>
    <row r="23" spans="1:23" s="4" customFormat="1" ht="15.75" customHeight="1">
      <c r="A23" s="3">
        <v>14</v>
      </c>
      <c r="B23" s="46" t="str">
        <f>IF(นักเรียน!B19="","",นักเรียน!B19)</f>
        <v/>
      </c>
      <c r="C23" s="207" t="str">
        <f>IF(นักเรียน!C19="","",นักเรียน!C19)</f>
        <v/>
      </c>
      <c r="D23" s="188" t="str">
        <f>IF(กรอกคะแนนประเมิน!D23="","",กรอกคะแนนประเมิน!D23)</f>
        <v/>
      </c>
      <c r="E23" s="188" t="str">
        <f>IF(กรอกคะแนนประเมิน!E23="","",กรอกคะแนนประเมิน!E23)</f>
        <v/>
      </c>
      <c r="F23" s="188" t="str">
        <f>IF(กรอกคะแนนประเมิน!F23="","",กรอกคะแนนประเมิน!F23)</f>
        <v/>
      </c>
      <c r="G23" s="188" t="str">
        <f>IF(กรอกคะแนนประเมิน!G23="","",กรอกคะแนนประเมิน!G23)</f>
        <v/>
      </c>
      <c r="H23" s="188" t="str">
        <f>IF(กรอกคะแนนประเมิน!H23="","",กรอกคะแนนประเมิน!H23)</f>
        <v/>
      </c>
      <c r="I23" s="188" t="str">
        <f>IF(กรอกคะแนนประเมิน!I23="","",กรอกคะแนนประเมิน!I23)</f>
        <v/>
      </c>
      <c r="J23" s="188" t="str">
        <f>IF(กรอกคะแนนประเมิน!J23="","",กรอกคะแนนประเมิน!J23)</f>
        <v/>
      </c>
      <c r="K23" s="188" t="str">
        <f>IF(กรอกคะแนนประเมิน!K23="","",กรอกคะแนนประเมิน!K23)</f>
        <v/>
      </c>
      <c r="L23" s="188" t="str">
        <f>IF(กรอกคะแนนประเมิน!L23="","",กรอกคะแนนประเมิน!L23)</f>
        <v/>
      </c>
      <c r="M23" s="189" t="str">
        <f t="shared" si="0"/>
        <v/>
      </c>
      <c r="N23" s="190" t="str">
        <f t="shared" si="1"/>
        <v/>
      </c>
      <c r="O23" s="196" t="str">
        <f t="shared" si="2"/>
        <v/>
      </c>
      <c r="P23" s="191" t="str">
        <f t="shared" si="3"/>
        <v/>
      </c>
      <c r="Q23" s="193"/>
      <c r="R23" s="193"/>
      <c r="S23" s="193"/>
      <c r="T23" s="193"/>
      <c r="U23" s="193"/>
      <c r="V23" s="193"/>
      <c r="W23" s="193"/>
    </row>
    <row r="24" spans="1:23" s="4" customFormat="1" ht="15.75" customHeight="1">
      <c r="A24" s="3">
        <v>15</v>
      </c>
      <c r="B24" s="46" t="str">
        <f>IF(นักเรียน!B20="","",นักเรียน!B20)</f>
        <v/>
      </c>
      <c r="C24" s="207" t="str">
        <f>IF(นักเรียน!C20="","",นักเรียน!C20)</f>
        <v/>
      </c>
      <c r="D24" s="188" t="str">
        <f>IF(กรอกคะแนนประเมิน!D24="","",กรอกคะแนนประเมิน!D24)</f>
        <v/>
      </c>
      <c r="E24" s="188" t="str">
        <f>IF(กรอกคะแนนประเมิน!E24="","",กรอกคะแนนประเมิน!E24)</f>
        <v/>
      </c>
      <c r="F24" s="188" t="str">
        <f>IF(กรอกคะแนนประเมิน!F24="","",กรอกคะแนนประเมิน!F24)</f>
        <v/>
      </c>
      <c r="G24" s="188" t="str">
        <f>IF(กรอกคะแนนประเมิน!G24="","",กรอกคะแนนประเมิน!G24)</f>
        <v/>
      </c>
      <c r="H24" s="188" t="str">
        <f>IF(กรอกคะแนนประเมิน!H24="","",กรอกคะแนนประเมิน!H24)</f>
        <v/>
      </c>
      <c r="I24" s="188" t="str">
        <f>IF(กรอกคะแนนประเมิน!I24="","",กรอกคะแนนประเมิน!I24)</f>
        <v/>
      </c>
      <c r="J24" s="188" t="str">
        <f>IF(กรอกคะแนนประเมิน!J24="","",กรอกคะแนนประเมิน!J24)</f>
        <v/>
      </c>
      <c r="K24" s="188" t="str">
        <f>IF(กรอกคะแนนประเมิน!K24="","",กรอกคะแนนประเมิน!K24)</f>
        <v/>
      </c>
      <c r="L24" s="188" t="str">
        <f>IF(กรอกคะแนนประเมิน!L24="","",กรอกคะแนนประเมิน!L24)</f>
        <v/>
      </c>
      <c r="M24" s="189" t="str">
        <f t="shared" si="0"/>
        <v/>
      </c>
      <c r="N24" s="190" t="str">
        <f t="shared" si="1"/>
        <v/>
      </c>
      <c r="O24" s="196" t="str">
        <f t="shared" si="2"/>
        <v/>
      </c>
      <c r="P24" s="191" t="str">
        <f t="shared" si="3"/>
        <v/>
      </c>
      <c r="Q24" s="193"/>
      <c r="R24" s="193"/>
      <c r="S24" s="193"/>
      <c r="T24" s="193"/>
      <c r="U24" s="193"/>
      <c r="V24" s="193"/>
      <c r="W24" s="193"/>
    </row>
    <row r="25" spans="1:23" s="4" customFormat="1" ht="15.75" customHeight="1">
      <c r="A25" s="3">
        <v>16</v>
      </c>
      <c r="B25" s="46" t="str">
        <f>IF(นักเรียน!B21="","",นักเรียน!B21)</f>
        <v/>
      </c>
      <c r="C25" s="207" t="str">
        <f>IF(นักเรียน!C21="","",นักเรียน!C21)</f>
        <v/>
      </c>
      <c r="D25" s="188" t="str">
        <f>IF(กรอกคะแนนประเมิน!D25="","",กรอกคะแนนประเมิน!D25)</f>
        <v/>
      </c>
      <c r="E25" s="188" t="str">
        <f>IF(กรอกคะแนนประเมิน!E25="","",กรอกคะแนนประเมิน!E25)</f>
        <v/>
      </c>
      <c r="F25" s="188" t="str">
        <f>IF(กรอกคะแนนประเมิน!F25="","",กรอกคะแนนประเมิน!F25)</f>
        <v/>
      </c>
      <c r="G25" s="188" t="str">
        <f>IF(กรอกคะแนนประเมิน!G25="","",กรอกคะแนนประเมิน!G25)</f>
        <v/>
      </c>
      <c r="H25" s="188" t="str">
        <f>IF(กรอกคะแนนประเมิน!H25="","",กรอกคะแนนประเมิน!H25)</f>
        <v/>
      </c>
      <c r="I25" s="188" t="str">
        <f>IF(กรอกคะแนนประเมิน!I25="","",กรอกคะแนนประเมิน!I25)</f>
        <v/>
      </c>
      <c r="J25" s="188" t="str">
        <f>IF(กรอกคะแนนประเมิน!J25="","",กรอกคะแนนประเมิน!J25)</f>
        <v/>
      </c>
      <c r="K25" s="188" t="str">
        <f>IF(กรอกคะแนนประเมิน!K25="","",กรอกคะแนนประเมิน!K25)</f>
        <v/>
      </c>
      <c r="L25" s="188" t="str">
        <f>IF(กรอกคะแนนประเมิน!L25="","",กรอกคะแนนประเมิน!L25)</f>
        <v/>
      </c>
      <c r="M25" s="189" t="str">
        <f t="shared" si="0"/>
        <v/>
      </c>
      <c r="N25" s="190" t="str">
        <f t="shared" si="1"/>
        <v/>
      </c>
      <c r="O25" s="196" t="str">
        <f t="shared" si="2"/>
        <v/>
      </c>
      <c r="P25" s="191" t="str">
        <f t="shared" si="3"/>
        <v/>
      </c>
      <c r="Q25" s="193"/>
      <c r="R25" s="193"/>
      <c r="S25" s="193"/>
      <c r="T25" s="193"/>
      <c r="U25" s="193"/>
      <c r="V25" s="193"/>
      <c r="W25" s="193"/>
    </row>
    <row r="26" spans="1:23" s="4" customFormat="1" ht="15.75" customHeight="1">
      <c r="A26" s="3">
        <v>17</v>
      </c>
      <c r="B26" s="46" t="str">
        <f>IF(นักเรียน!B22="","",นักเรียน!B22)</f>
        <v/>
      </c>
      <c r="C26" s="207" t="str">
        <f>IF(นักเรียน!C22="","",นักเรียน!C22)</f>
        <v/>
      </c>
      <c r="D26" s="188" t="str">
        <f>IF(กรอกคะแนนประเมิน!D26="","",กรอกคะแนนประเมิน!D26)</f>
        <v/>
      </c>
      <c r="E26" s="188" t="str">
        <f>IF(กรอกคะแนนประเมิน!E26="","",กรอกคะแนนประเมิน!E26)</f>
        <v/>
      </c>
      <c r="F26" s="188" t="str">
        <f>IF(กรอกคะแนนประเมิน!F26="","",กรอกคะแนนประเมิน!F26)</f>
        <v/>
      </c>
      <c r="G26" s="188" t="str">
        <f>IF(กรอกคะแนนประเมิน!G26="","",กรอกคะแนนประเมิน!G26)</f>
        <v/>
      </c>
      <c r="H26" s="188" t="str">
        <f>IF(กรอกคะแนนประเมิน!H26="","",กรอกคะแนนประเมิน!H26)</f>
        <v/>
      </c>
      <c r="I26" s="188" t="str">
        <f>IF(กรอกคะแนนประเมิน!I26="","",กรอกคะแนนประเมิน!I26)</f>
        <v/>
      </c>
      <c r="J26" s="188" t="str">
        <f>IF(กรอกคะแนนประเมิน!J26="","",กรอกคะแนนประเมิน!J26)</f>
        <v/>
      </c>
      <c r="K26" s="188" t="str">
        <f>IF(กรอกคะแนนประเมิน!K26="","",กรอกคะแนนประเมิน!K26)</f>
        <v/>
      </c>
      <c r="L26" s="188" t="str">
        <f>IF(กรอกคะแนนประเมิน!L26="","",กรอกคะแนนประเมิน!L26)</f>
        <v/>
      </c>
      <c r="M26" s="189" t="str">
        <f t="shared" si="0"/>
        <v/>
      </c>
      <c r="N26" s="190" t="str">
        <f t="shared" si="1"/>
        <v/>
      </c>
      <c r="O26" s="196" t="str">
        <f t="shared" si="2"/>
        <v/>
      </c>
      <c r="P26" s="191" t="str">
        <f t="shared" si="3"/>
        <v/>
      </c>
      <c r="Q26" s="193"/>
      <c r="R26" s="193"/>
      <c r="S26" s="193"/>
      <c r="T26" s="193"/>
      <c r="U26" s="193"/>
      <c r="V26" s="193"/>
      <c r="W26" s="193"/>
    </row>
    <row r="27" spans="1:23" s="4" customFormat="1" ht="15.75" customHeight="1">
      <c r="A27" s="3">
        <v>18</v>
      </c>
      <c r="B27" s="46" t="str">
        <f>IF(นักเรียน!B23="","",นักเรียน!B23)</f>
        <v/>
      </c>
      <c r="C27" s="207" t="str">
        <f>IF(นักเรียน!C23="","",นักเรียน!C23)</f>
        <v/>
      </c>
      <c r="D27" s="188" t="str">
        <f>IF(กรอกคะแนนประเมิน!D27="","",กรอกคะแนนประเมิน!D27)</f>
        <v/>
      </c>
      <c r="E27" s="188" t="str">
        <f>IF(กรอกคะแนนประเมิน!E27="","",กรอกคะแนนประเมิน!E27)</f>
        <v/>
      </c>
      <c r="F27" s="188" t="str">
        <f>IF(กรอกคะแนนประเมิน!F27="","",กรอกคะแนนประเมิน!F27)</f>
        <v/>
      </c>
      <c r="G27" s="188" t="str">
        <f>IF(กรอกคะแนนประเมิน!G27="","",กรอกคะแนนประเมิน!G27)</f>
        <v/>
      </c>
      <c r="H27" s="188" t="str">
        <f>IF(กรอกคะแนนประเมิน!H27="","",กรอกคะแนนประเมิน!H27)</f>
        <v/>
      </c>
      <c r="I27" s="188" t="str">
        <f>IF(กรอกคะแนนประเมิน!I27="","",กรอกคะแนนประเมิน!I27)</f>
        <v/>
      </c>
      <c r="J27" s="188" t="str">
        <f>IF(กรอกคะแนนประเมิน!J27="","",กรอกคะแนนประเมิน!J27)</f>
        <v/>
      </c>
      <c r="K27" s="188" t="str">
        <f>IF(กรอกคะแนนประเมิน!K27="","",กรอกคะแนนประเมิน!K27)</f>
        <v/>
      </c>
      <c r="L27" s="188" t="str">
        <f>IF(กรอกคะแนนประเมิน!L27="","",กรอกคะแนนประเมิน!L27)</f>
        <v/>
      </c>
      <c r="M27" s="189" t="str">
        <f t="shared" si="0"/>
        <v/>
      </c>
      <c r="N27" s="190" t="str">
        <f t="shared" si="1"/>
        <v/>
      </c>
      <c r="O27" s="196" t="str">
        <f t="shared" si="2"/>
        <v/>
      </c>
      <c r="P27" s="191" t="str">
        <f t="shared" si="3"/>
        <v/>
      </c>
      <c r="Q27" s="193"/>
      <c r="R27" s="193"/>
      <c r="S27" s="193"/>
      <c r="T27" s="193"/>
      <c r="U27" s="193"/>
      <c r="V27" s="193"/>
      <c r="W27" s="193"/>
    </row>
    <row r="28" spans="1:23" s="4" customFormat="1" ht="15.75" customHeight="1">
      <c r="A28" s="3">
        <v>19</v>
      </c>
      <c r="B28" s="46" t="str">
        <f>IF(นักเรียน!B24="","",นักเรียน!B24)</f>
        <v/>
      </c>
      <c r="C28" s="207" t="str">
        <f>IF(นักเรียน!C24="","",นักเรียน!C24)</f>
        <v/>
      </c>
      <c r="D28" s="188" t="str">
        <f>IF(กรอกคะแนนประเมิน!D28="","",กรอกคะแนนประเมิน!D28)</f>
        <v/>
      </c>
      <c r="E28" s="188" t="str">
        <f>IF(กรอกคะแนนประเมิน!E28="","",กรอกคะแนนประเมิน!E28)</f>
        <v/>
      </c>
      <c r="F28" s="188" t="str">
        <f>IF(กรอกคะแนนประเมิน!F28="","",กรอกคะแนนประเมิน!F28)</f>
        <v/>
      </c>
      <c r="G28" s="188" t="str">
        <f>IF(กรอกคะแนนประเมิน!G28="","",กรอกคะแนนประเมิน!G28)</f>
        <v/>
      </c>
      <c r="H28" s="188" t="str">
        <f>IF(กรอกคะแนนประเมิน!H28="","",กรอกคะแนนประเมิน!H28)</f>
        <v/>
      </c>
      <c r="I28" s="188" t="str">
        <f>IF(กรอกคะแนนประเมิน!I28="","",กรอกคะแนนประเมิน!I28)</f>
        <v/>
      </c>
      <c r="J28" s="188" t="str">
        <f>IF(กรอกคะแนนประเมิน!J28="","",กรอกคะแนนประเมิน!J28)</f>
        <v/>
      </c>
      <c r="K28" s="188" t="str">
        <f>IF(กรอกคะแนนประเมิน!K28="","",กรอกคะแนนประเมิน!K28)</f>
        <v/>
      </c>
      <c r="L28" s="188" t="str">
        <f>IF(กรอกคะแนนประเมิน!L28="","",กรอกคะแนนประเมิน!L28)</f>
        <v/>
      </c>
      <c r="M28" s="189" t="str">
        <f t="shared" si="0"/>
        <v/>
      </c>
      <c r="N28" s="190" t="str">
        <f t="shared" si="1"/>
        <v/>
      </c>
      <c r="O28" s="196" t="str">
        <f t="shared" si="2"/>
        <v/>
      </c>
      <c r="P28" s="191" t="str">
        <f t="shared" si="3"/>
        <v/>
      </c>
      <c r="Q28" s="193"/>
      <c r="R28" s="193"/>
      <c r="S28" s="193"/>
      <c r="T28" s="193"/>
      <c r="U28" s="193"/>
      <c r="V28" s="193"/>
      <c r="W28" s="193"/>
    </row>
    <row r="29" spans="1:23" s="4" customFormat="1" ht="15.75" customHeight="1">
      <c r="A29" s="3">
        <v>20</v>
      </c>
      <c r="B29" s="46" t="str">
        <f>IF(นักเรียน!B25="","",นักเรียน!B25)</f>
        <v/>
      </c>
      <c r="C29" s="207" t="str">
        <f>IF(นักเรียน!C25="","",นักเรียน!C25)</f>
        <v/>
      </c>
      <c r="D29" s="188" t="str">
        <f>IF(กรอกคะแนนประเมิน!D29="","",กรอกคะแนนประเมิน!D29)</f>
        <v/>
      </c>
      <c r="E29" s="188" t="str">
        <f>IF(กรอกคะแนนประเมิน!E29="","",กรอกคะแนนประเมิน!E29)</f>
        <v/>
      </c>
      <c r="F29" s="188" t="str">
        <f>IF(กรอกคะแนนประเมิน!F29="","",กรอกคะแนนประเมิน!F29)</f>
        <v/>
      </c>
      <c r="G29" s="188" t="str">
        <f>IF(กรอกคะแนนประเมิน!G29="","",กรอกคะแนนประเมิน!G29)</f>
        <v/>
      </c>
      <c r="H29" s="188" t="str">
        <f>IF(กรอกคะแนนประเมิน!H29="","",กรอกคะแนนประเมิน!H29)</f>
        <v/>
      </c>
      <c r="I29" s="188" t="str">
        <f>IF(กรอกคะแนนประเมิน!I29="","",กรอกคะแนนประเมิน!I29)</f>
        <v/>
      </c>
      <c r="J29" s="188" t="str">
        <f>IF(กรอกคะแนนประเมิน!J29="","",กรอกคะแนนประเมิน!J29)</f>
        <v/>
      </c>
      <c r="K29" s="188" t="str">
        <f>IF(กรอกคะแนนประเมิน!K29="","",กรอกคะแนนประเมิน!K29)</f>
        <v/>
      </c>
      <c r="L29" s="188" t="str">
        <f>IF(กรอกคะแนนประเมิน!L29="","",กรอกคะแนนประเมิน!L29)</f>
        <v/>
      </c>
      <c r="M29" s="189" t="str">
        <f t="shared" si="0"/>
        <v/>
      </c>
      <c r="N29" s="190" t="str">
        <f t="shared" si="1"/>
        <v/>
      </c>
      <c r="O29" s="196" t="str">
        <f t="shared" si="2"/>
        <v/>
      </c>
      <c r="P29" s="191" t="str">
        <f t="shared" si="3"/>
        <v/>
      </c>
      <c r="Q29" s="193"/>
      <c r="R29" s="193"/>
      <c r="S29" s="193"/>
      <c r="T29" s="193"/>
      <c r="U29" s="193"/>
      <c r="V29" s="193"/>
      <c r="W29" s="193"/>
    </row>
    <row r="30" spans="1:23" s="4" customFormat="1" ht="15.75" customHeight="1">
      <c r="A30" s="3">
        <v>21</v>
      </c>
      <c r="B30" s="46" t="str">
        <f>IF(นักเรียน!B26="","",นักเรียน!B26)</f>
        <v/>
      </c>
      <c r="C30" s="207" t="str">
        <f>IF(นักเรียน!C26="","",นักเรียน!C26)</f>
        <v/>
      </c>
      <c r="D30" s="188" t="str">
        <f>IF(กรอกคะแนนประเมิน!D30="","",กรอกคะแนนประเมิน!D30)</f>
        <v/>
      </c>
      <c r="E30" s="188" t="str">
        <f>IF(กรอกคะแนนประเมิน!E30="","",กรอกคะแนนประเมิน!E30)</f>
        <v/>
      </c>
      <c r="F30" s="188" t="str">
        <f>IF(กรอกคะแนนประเมิน!F30="","",กรอกคะแนนประเมิน!F30)</f>
        <v/>
      </c>
      <c r="G30" s="188" t="str">
        <f>IF(กรอกคะแนนประเมิน!G30="","",กรอกคะแนนประเมิน!G30)</f>
        <v/>
      </c>
      <c r="H30" s="188" t="str">
        <f>IF(กรอกคะแนนประเมิน!H30="","",กรอกคะแนนประเมิน!H30)</f>
        <v/>
      </c>
      <c r="I30" s="188" t="str">
        <f>IF(กรอกคะแนนประเมิน!I30="","",กรอกคะแนนประเมิน!I30)</f>
        <v/>
      </c>
      <c r="J30" s="188" t="str">
        <f>IF(กรอกคะแนนประเมิน!J30="","",กรอกคะแนนประเมิน!J30)</f>
        <v/>
      </c>
      <c r="K30" s="188" t="str">
        <f>IF(กรอกคะแนนประเมิน!K30="","",กรอกคะแนนประเมิน!K30)</f>
        <v/>
      </c>
      <c r="L30" s="188" t="str">
        <f>IF(กรอกคะแนนประเมิน!L30="","",กรอกคะแนนประเมิน!L30)</f>
        <v/>
      </c>
      <c r="M30" s="189" t="str">
        <f t="shared" si="0"/>
        <v/>
      </c>
      <c r="N30" s="190" t="str">
        <f t="shared" si="1"/>
        <v/>
      </c>
      <c r="O30" s="196" t="str">
        <f t="shared" si="2"/>
        <v/>
      </c>
      <c r="P30" s="191" t="str">
        <f t="shared" si="3"/>
        <v/>
      </c>
      <c r="Q30" s="193"/>
      <c r="R30" s="193"/>
      <c r="S30" s="193"/>
      <c r="T30" s="193"/>
      <c r="U30" s="193"/>
      <c r="V30" s="193"/>
      <c r="W30" s="193"/>
    </row>
    <row r="31" spans="1:23" s="4" customFormat="1" ht="15.75" customHeight="1">
      <c r="A31" s="3">
        <v>22</v>
      </c>
      <c r="B31" s="46" t="str">
        <f>IF(นักเรียน!B27="","",นักเรียน!B27)</f>
        <v/>
      </c>
      <c r="C31" s="207" t="str">
        <f>IF(นักเรียน!C27="","",นักเรียน!C27)</f>
        <v/>
      </c>
      <c r="D31" s="188" t="str">
        <f>IF(กรอกคะแนนประเมิน!D31="","",กรอกคะแนนประเมิน!D31)</f>
        <v/>
      </c>
      <c r="E31" s="188" t="str">
        <f>IF(กรอกคะแนนประเมิน!E31="","",กรอกคะแนนประเมิน!E31)</f>
        <v/>
      </c>
      <c r="F31" s="188" t="str">
        <f>IF(กรอกคะแนนประเมิน!F31="","",กรอกคะแนนประเมิน!F31)</f>
        <v/>
      </c>
      <c r="G31" s="188" t="str">
        <f>IF(กรอกคะแนนประเมิน!G31="","",กรอกคะแนนประเมิน!G31)</f>
        <v/>
      </c>
      <c r="H31" s="188" t="str">
        <f>IF(กรอกคะแนนประเมิน!H31="","",กรอกคะแนนประเมิน!H31)</f>
        <v/>
      </c>
      <c r="I31" s="188" t="str">
        <f>IF(กรอกคะแนนประเมิน!I31="","",กรอกคะแนนประเมิน!I31)</f>
        <v/>
      </c>
      <c r="J31" s="188" t="str">
        <f>IF(กรอกคะแนนประเมิน!J31="","",กรอกคะแนนประเมิน!J31)</f>
        <v/>
      </c>
      <c r="K31" s="188" t="str">
        <f>IF(กรอกคะแนนประเมิน!K31="","",กรอกคะแนนประเมิน!K31)</f>
        <v/>
      </c>
      <c r="L31" s="188" t="str">
        <f>IF(กรอกคะแนนประเมิน!L31="","",กรอกคะแนนประเมิน!L31)</f>
        <v/>
      </c>
      <c r="M31" s="189" t="str">
        <f t="shared" si="0"/>
        <v/>
      </c>
      <c r="N31" s="190" t="str">
        <f t="shared" si="1"/>
        <v/>
      </c>
      <c r="O31" s="196" t="str">
        <f t="shared" si="2"/>
        <v/>
      </c>
      <c r="P31" s="191" t="str">
        <f t="shared" si="3"/>
        <v/>
      </c>
      <c r="Q31" s="193"/>
      <c r="R31" s="193"/>
      <c r="S31" s="193"/>
      <c r="T31" s="193"/>
      <c r="U31" s="193"/>
      <c r="V31" s="193"/>
      <c r="W31" s="193"/>
    </row>
    <row r="32" spans="1:23" s="4" customFormat="1" ht="15.75" customHeight="1">
      <c r="A32" s="3">
        <v>23</v>
      </c>
      <c r="B32" s="46" t="str">
        <f>IF(นักเรียน!B28="","",นักเรียน!B28)</f>
        <v/>
      </c>
      <c r="C32" s="207" t="str">
        <f>IF(นักเรียน!C28="","",นักเรียน!C28)</f>
        <v/>
      </c>
      <c r="D32" s="188" t="str">
        <f>IF(กรอกคะแนนประเมิน!D32="","",กรอกคะแนนประเมิน!D32)</f>
        <v/>
      </c>
      <c r="E32" s="188" t="str">
        <f>IF(กรอกคะแนนประเมิน!E32="","",กรอกคะแนนประเมิน!E32)</f>
        <v/>
      </c>
      <c r="F32" s="188" t="str">
        <f>IF(กรอกคะแนนประเมิน!F32="","",กรอกคะแนนประเมิน!F32)</f>
        <v/>
      </c>
      <c r="G32" s="188" t="str">
        <f>IF(กรอกคะแนนประเมิน!G32="","",กรอกคะแนนประเมิน!G32)</f>
        <v/>
      </c>
      <c r="H32" s="188" t="str">
        <f>IF(กรอกคะแนนประเมิน!H32="","",กรอกคะแนนประเมิน!H32)</f>
        <v/>
      </c>
      <c r="I32" s="188" t="str">
        <f>IF(กรอกคะแนนประเมิน!I32="","",กรอกคะแนนประเมิน!I32)</f>
        <v/>
      </c>
      <c r="J32" s="188" t="str">
        <f>IF(กรอกคะแนนประเมิน!J32="","",กรอกคะแนนประเมิน!J32)</f>
        <v/>
      </c>
      <c r="K32" s="188" t="str">
        <f>IF(กรอกคะแนนประเมิน!K32="","",กรอกคะแนนประเมิน!K32)</f>
        <v/>
      </c>
      <c r="L32" s="188" t="str">
        <f>IF(กรอกคะแนนประเมิน!L32="","",กรอกคะแนนประเมิน!L32)</f>
        <v/>
      </c>
      <c r="M32" s="189" t="str">
        <f t="shared" si="0"/>
        <v/>
      </c>
      <c r="N32" s="190" t="str">
        <f t="shared" si="1"/>
        <v/>
      </c>
      <c r="O32" s="196" t="str">
        <f t="shared" si="2"/>
        <v/>
      </c>
      <c r="P32" s="191" t="str">
        <f t="shared" si="3"/>
        <v/>
      </c>
      <c r="Q32" s="193"/>
      <c r="R32" s="193"/>
      <c r="S32" s="193"/>
      <c r="T32" s="193"/>
      <c r="U32" s="193"/>
      <c r="V32" s="193"/>
      <c r="W32" s="193"/>
    </row>
    <row r="33" spans="1:23" s="4" customFormat="1" ht="15.75" customHeight="1">
      <c r="A33" s="3">
        <v>24</v>
      </c>
      <c r="B33" s="46" t="str">
        <f>IF(นักเรียน!B29="","",นักเรียน!B29)</f>
        <v/>
      </c>
      <c r="C33" s="207" t="str">
        <f>IF(นักเรียน!C29="","",นักเรียน!C29)</f>
        <v/>
      </c>
      <c r="D33" s="188" t="str">
        <f>IF(กรอกคะแนนประเมิน!D33="","",กรอกคะแนนประเมิน!D33)</f>
        <v/>
      </c>
      <c r="E33" s="188" t="str">
        <f>IF(กรอกคะแนนประเมิน!E33="","",กรอกคะแนนประเมิน!E33)</f>
        <v/>
      </c>
      <c r="F33" s="188" t="str">
        <f>IF(กรอกคะแนนประเมิน!F33="","",กรอกคะแนนประเมิน!F33)</f>
        <v/>
      </c>
      <c r="G33" s="188" t="str">
        <f>IF(กรอกคะแนนประเมิน!G33="","",กรอกคะแนนประเมิน!G33)</f>
        <v/>
      </c>
      <c r="H33" s="188" t="str">
        <f>IF(กรอกคะแนนประเมิน!H33="","",กรอกคะแนนประเมิน!H33)</f>
        <v/>
      </c>
      <c r="I33" s="188" t="str">
        <f>IF(กรอกคะแนนประเมิน!I33="","",กรอกคะแนนประเมิน!I33)</f>
        <v/>
      </c>
      <c r="J33" s="188" t="str">
        <f>IF(กรอกคะแนนประเมิน!J33="","",กรอกคะแนนประเมิน!J33)</f>
        <v/>
      </c>
      <c r="K33" s="188" t="str">
        <f>IF(กรอกคะแนนประเมิน!K33="","",กรอกคะแนนประเมิน!K33)</f>
        <v/>
      </c>
      <c r="L33" s="188" t="str">
        <f>IF(กรอกคะแนนประเมิน!L33="","",กรอกคะแนนประเมิน!L33)</f>
        <v/>
      </c>
      <c r="M33" s="189" t="str">
        <f t="shared" si="0"/>
        <v/>
      </c>
      <c r="N33" s="190" t="str">
        <f t="shared" si="1"/>
        <v/>
      </c>
      <c r="O33" s="196" t="str">
        <f t="shared" si="2"/>
        <v/>
      </c>
      <c r="P33" s="191" t="str">
        <f t="shared" si="3"/>
        <v/>
      </c>
      <c r="Q33" s="193"/>
      <c r="R33" s="193"/>
      <c r="S33" s="193"/>
      <c r="T33" s="193"/>
      <c r="U33" s="193"/>
      <c r="V33" s="193"/>
      <c r="W33" s="193"/>
    </row>
    <row r="34" spans="1:23" s="4" customFormat="1" ht="15.75" customHeight="1">
      <c r="A34" s="3">
        <v>25</v>
      </c>
      <c r="B34" s="46" t="str">
        <f>IF(นักเรียน!B30="","",นักเรียน!B30)</f>
        <v/>
      </c>
      <c r="C34" s="207" t="str">
        <f>IF(นักเรียน!C30="","",นักเรียน!C30)</f>
        <v/>
      </c>
      <c r="D34" s="188" t="str">
        <f>IF(กรอกคะแนนประเมิน!D34="","",กรอกคะแนนประเมิน!D34)</f>
        <v/>
      </c>
      <c r="E34" s="188" t="str">
        <f>IF(กรอกคะแนนประเมิน!E34="","",กรอกคะแนนประเมิน!E34)</f>
        <v/>
      </c>
      <c r="F34" s="188" t="str">
        <f>IF(กรอกคะแนนประเมิน!F34="","",กรอกคะแนนประเมิน!F34)</f>
        <v/>
      </c>
      <c r="G34" s="188" t="str">
        <f>IF(กรอกคะแนนประเมิน!G34="","",กรอกคะแนนประเมิน!G34)</f>
        <v/>
      </c>
      <c r="H34" s="188" t="str">
        <f>IF(กรอกคะแนนประเมิน!H34="","",กรอกคะแนนประเมิน!H34)</f>
        <v/>
      </c>
      <c r="I34" s="188" t="str">
        <f>IF(กรอกคะแนนประเมิน!I34="","",กรอกคะแนนประเมิน!I34)</f>
        <v/>
      </c>
      <c r="J34" s="188" t="str">
        <f>IF(กรอกคะแนนประเมิน!J34="","",กรอกคะแนนประเมิน!J34)</f>
        <v/>
      </c>
      <c r="K34" s="188" t="str">
        <f>IF(กรอกคะแนนประเมิน!K34="","",กรอกคะแนนประเมิน!K34)</f>
        <v/>
      </c>
      <c r="L34" s="188" t="str">
        <f>IF(กรอกคะแนนประเมิน!L34="","",กรอกคะแนนประเมิน!L34)</f>
        <v/>
      </c>
      <c r="M34" s="189" t="str">
        <f t="shared" si="0"/>
        <v/>
      </c>
      <c r="N34" s="190" t="str">
        <f t="shared" si="1"/>
        <v/>
      </c>
      <c r="O34" s="196" t="str">
        <f t="shared" si="2"/>
        <v/>
      </c>
      <c r="P34" s="191" t="str">
        <f t="shared" si="3"/>
        <v/>
      </c>
      <c r="Q34" s="193"/>
      <c r="R34" s="193"/>
      <c r="S34" s="193"/>
      <c r="T34" s="193"/>
      <c r="U34" s="193"/>
      <c r="V34" s="193"/>
      <c r="W34" s="193"/>
    </row>
    <row r="35" spans="1:23" s="4" customFormat="1" ht="15.75" customHeight="1">
      <c r="A35" s="3">
        <v>26</v>
      </c>
      <c r="B35" s="46" t="str">
        <f>IF(นักเรียน!B31="","",นักเรียน!B31)</f>
        <v/>
      </c>
      <c r="C35" s="207" t="str">
        <f>IF(นักเรียน!C31="","",นักเรียน!C31)</f>
        <v/>
      </c>
      <c r="D35" s="188" t="str">
        <f>IF(กรอกคะแนนประเมิน!D35="","",กรอกคะแนนประเมิน!D35)</f>
        <v/>
      </c>
      <c r="E35" s="188" t="str">
        <f>IF(กรอกคะแนนประเมิน!E35="","",กรอกคะแนนประเมิน!E35)</f>
        <v/>
      </c>
      <c r="F35" s="188" t="str">
        <f>IF(กรอกคะแนนประเมิน!F35="","",กรอกคะแนนประเมิน!F35)</f>
        <v/>
      </c>
      <c r="G35" s="188" t="str">
        <f>IF(กรอกคะแนนประเมิน!G35="","",กรอกคะแนนประเมิน!G35)</f>
        <v/>
      </c>
      <c r="H35" s="188" t="str">
        <f>IF(กรอกคะแนนประเมิน!H35="","",กรอกคะแนนประเมิน!H35)</f>
        <v/>
      </c>
      <c r="I35" s="188" t="str">
        <f>IF(กรอกคะแนนประเมิน!I35="","",กรอกคะแนนประเมิน!I35)</f>
        <v/>
      </c>
      <c r="J35" s="188" t="str">
        <f>IF(กรอกคะแนนประเมิน!J35="","",กรอกคะแนนประเมิน!J35)</f>
        <v/>
      </c>
      <c r="K35" s="188" t="str">
        <f>IF(กรอกคะแนนประเมิน!K35="","",กรอกคะแนนประเมิน!K35)</f>
        <v/>
      </c>
      <c r="L35" s="188" t="str">
        <f>IF(กรอกคะแนนประเมิน!L35="","",กรอกคะแนนประเมิน!L35)</f>
        <v/>
      </c>
      <c r="M35" s="189" t="str">
        <f t="shared" si="0"/>
        <v/>
      </c>
      <c r="N35" s="190" t="str">
        <f t="shared" si="1"/>
        <v/>
      </c>
      <c r="O35" s="196" t="str">
        <f t="shared" si="2"/>
        <v/>
      </c>
      <c r="P35" s="191" t="str">
        <f t="shared" si="3"/>
        <v/>
      </c>
      <c r="Q35" s="193"/>
      <c r="R35" s="193"/>
      <c r="S35" s="193"/>
      <c r="T35" s="193"/>
      <c r="U35" s="193"/>
      <c r="V35" s="193"/>
      <c r="W35" s="193"/>
    </row>
    <row r="36" spans="1:23" s="4" customFormat="1" ht="15.75" customHeight="1">
      <c r="A36" s="3">
        <v>27</v>
      </c>
      <c r="B36" s="46" t="str">
        <f>IF(นักเรียน!B32="","",นักเรียน!B32)</f>
        <v/>
      </c>
      <c r="C36" s="207" t="str">
        <f>IF(นักเรียน!C32="","",นักเรียน!C32)</f>
        <v/>
      </c>
      <c r="D36" s="188" t="str">
        <f>IF(กรอกคะแนนประเมิน!D36="","",กรอกคะแนนประเมิน!D36)</f>
        <v/>
      </c>
      <c r="E36" s="188" t="str">
        <f>IF(กรอกคะแนนประเมิน!E36="","",กรอกคะแนนประเมิน!E36)</f>
        <v/>
      </c>
      <c r="F36" s="188" t="str">
        <f>IF(กรอกคะแนนประเมิน!F36="","",กรอกคะแนนประเมิน!F36)</f>
        <v/>
      </c>
      <c r="G36" s="188" t="str">
        <f>IF(กรอกคะแนนประเมิน!G36="","",กรอกคะแนนประเมิน!G36)</f>
        <v/>
      </c>
      <c r="H36" s="188" t="str">
        <f>IF(กรอกคะแนนประเมิน!H36="","",กรอกคะแนนประเมิน!H36)</f>
        <v/>
      </c>
      <c r="I36" s="188" t="str">
        <f>IF(กรอกคะแนนประเมิน!I36="","",กรอกคะแนนประเมิน!I36)</f>
        <v/>
      </c>
      <c r="J36" s="188" t="str">
        <f>IF(กรอกคะแนนประเมิน!J36="","",กรอกคะแนนประเมิน!J36)</f>
        <v/>
      </c>
      <c r="K36" s="188" t="str">
        <f>IF(กรอกคะแนนประเมิน!K36="","",กรอกคะแนนประเมิน!K36)</f>
        <v/>
      </c>
      <c r="L36" s="188" t="str">
        <f>IF(กรอกคะแนนประเมิน!L36="","",กรอกคะแนนประเมิน!L36)</f>
        <v/>
      </c>
      <c r="M36" s="189" t="str">
        <f t="shared" si="0"/>
        <v/>
      </c>
      <c r="N36" s="190" t="str">
        <f t="shared" si="1"/>
        <v/>
      </c>
      <c r="O36" s="196" t="str">
        <f t="shared" si="2"/>
        <v/>
      </c>
      <c r="P36" s="191" t="str">
        <f t="shared" si="3"/>
        <v/>
      </c>
      <c r="Q36" s="193"/>
      <c r="R36" s="193"/>
      <c r="S36" s="193"/>
      <c r="T36" s="193"/>
      <c r="U36" s="193"/>
      <c r="V36" s="193"/>
      <c r="W36" s="193"/>
    </row>
    <row r="37" spans="1:23" s="4" customFormat="1" ht="15.75" customHeight="1">
      <c r="A37" s="3">
        <v>28</v>
      </c>
      <c r="B37" s="46" t="str">
        <f>IF(นักเรียน!B33="","",นักเรียน!B33)</f>
        <v/>
      </c>
      <c r="C37" s="207" t="str">
        <f>IF(นักเรียน!C33="","",นักเรียน!C33)</f>
        <v/>
      </c>
      <c r="D37" s="188" t="str">
        <f>IF(กรอกคะแนนประเมิน!D37="","",กรอกคะแนนประเมิน!D37)</f>
        <v/>
      </c>
      <c r="E37" s="188" t="str">
        <f>IF(กรอกคะแนนประเมิน!E37="","",กรอกคะแนนประเมิน!E37)</f>
        <v/>
      </c>
      <c r="F37" s="188" t="str">
        <f>IF(กรอกคะแนนประเมิน!F37="","",กรอกคะแนนประเมิน!F37)</f>
        <v/>
      </c>
      <c r="G37" s="188" t="str">
        <f>IF(กรอกคะแนนประเมิน!G37="","",กรอกคะแนนประเมิน!G37)</f>
        <v/>
      </c>
      <c r="H37" s="188" t="str">
        <f>IF(กรอกคะแนนประเมิน!H37="","",กรอกคะแนนประเมิน!H37)</f>
        <v/>
      </c>
      <c r="I37" s="188" t="str">
        <f>IF(กรอกคะแนนประเมิน!I37="","",กรอกคะแนนประเมิน!I37)</f>
        <v/>
      </c>
      <c r="J37" s="188" t="str">
        <f>IF(กรอกคะแนนประเมิน!J37="","",กรอกคะแนนประเมิน!J37)</f>
        <v/>
      </c>
      <c r="K37" s="188" t="str">
        <f>IF(กรอกคะแนนประเมิน!K37="","",กรอกคะแนนประเมิน!K37)</f>
        <v/>
      </c>
      <c r="L37" s="188" t="str">
        <f>IF(กรอกคะแนนประเมิน!L37="","",กรอกคะแนนประเมิน!L37)</f>
        <v/>
      </c>
      <c r="M37" s="189" t="str">
        <f t="shared" si="0"/>
        <v/>
      </c>
      <c r="N37" s="190" t="str">
        <f t="shared" si="1"/>
        <v/>
      </c>
      <c r="O37" s="196" t="str">
        <f t="shared" si="2"/>
        <v/>
      </c>
      <c r="P37" s="191" t="str">
        <f t="shared" si="3"/>
        <v/>
      </c>
      <c r="Q37" s="193"/>
      <c r="R37" s="193"/>
      <c r="S37" s="193"/>
      <c r="T37" s="193"/>
      <c r="U37" s="193"/>
      <c r="V37" s="193"/>
      <c r="W37" s="193"/>
    </row>
    <row r="38" spans="1:23" s="4" customFormat="1" ht="15.75" customHeight="1">
      <c r="A38" s="3">
        <v>29</v>
      </c>
      <c r="B38" s="46" t="str">
        <f>IF(นักเรียน!B34="","",นักเรียน!B34)</f>
        <v/>
      </c>
      <c r="C38" s="207" t="str">
        <f>IF(นักเรียน!C34="","",นักเรียน!C34)</f>
        <v/>
      </c>
      <c r="D38" s="188" t="str">
        <f>IF(กรอกคะแนนประเมิน!D38="","",กรอกคะแนนประเมิน!D38)</f>
        <v/>
      </c>
      <c r="E38" s="188" t="str">
        <f>IF(กรอกคะแนนประเมิน!E38="","",กรอกคะแนนประเมิน!E38)</f>
        <v/>
      </c>
      <c r="F38" s="188" t="str">
        <f>IF(กรอกคะแนนประเมิน!F38="","",กรอกคะแนนประเมิน!F38)</f>
        <v/>
      </c>
      <c r="G38" s="188" t="str">
        <f>IF(กรอกคะแนนประเมิน!G38="","",กรอกคะแนนประเมิน!G38)</f>
        <v/>
      </c>
      <c r="H38" s="188" t="str">
        <f>IF(กรอกคะแนนประเมิน!H38="","",กรอกคะแนนประเมิน!H38)</f>
        <v/>
      </c>
      <c r="I38" s="188" t="str">
        <f>IF(กรอกคะแนนประเมิน!I38="","",กรอกคะแนนประเมิน!I38)</f>
        <v/>
      </c>
      <c r="J38" s="188" t="str">
        <f>IF(กรอกคะแนนประเมิน!J38="","",กรอกคะแนนประเมิน!J38)</f>
        <v/>
      </c>
      <c r="K38" s="188" t="str">
        <f>IF(กรอกคะแนนประเมิน!K38="","",กรอกคะแนนประเมิน!K38)</f>
        <v/>
      </c>
      <c r="L38" s="188" t="str">
        <f>IF(กรอกคะแนนประเมิน!L38="","",กรอกคะแนนประเมิน!L38)</f>
        <v/>
      </c>
      <c r="M38" s="189" t="str">
        <f t="shared" si="0"/>
        <v/>
      </c>
      <c r="N38" s="190" t="str">
        <f t="shared" si="1"/>
        <v/>
      </c>
      <c r="O38" s="196" t="str">
        <f t="shared" si="2"/>
        <v/>
      </c>
      <c r="P38" s="191" t="str">
        <f t="shared" si="3"/>
        <v/>
      </c>
      <c r="Q38" s="193"/>
      <c r="R38" s="193"/>
      <c r="S38" s="193"/>
      <c r="T38" s="193"/>
      <c r="U38" s="193"/>
      <c r="V38" s="193"/>
      <c r="W38" s="193"/>
    </row>
    <row r="39" spans="1:23" s="4" customFormat="1" ht="15.75" customHeight="1">
      <c r="A39" s="3">
        <v>30</v>
      </c>
      <c r="B39" s="46" t="str">
        <f>IF(นักเรียน!B35="","",นักเรียน!B35)</f>
        <v/>
      </c>
      <c r="C39" s="207" t="str">
        <f>IF(นักเรียน!C35="","",นักเรียน!C35)</f>
        <v/>
      </c>
      <c r="D39" s="188" t="str">
        <f>IF(กรอกคะแนนประเมิน!D39="","",กรอกคะแนนประเมิน!D39)</f>
        <v/>
      </c>
      <c r="E39" s="188" t="str">
        <f>IF(กรอกคะแนนประเมิน!E39="","",กรอกคะแนนประเมิน!E39)</f>
        <v/>
      </c>
      <c r="F39" s="188" t="str">
        <f>IF(กรอกคะแนนประเมิน!F39="","",กรอกคะแนนประเมิน!F39)</f>
        <v/>
      </c>
      <c r="G39" s="188" t="str">
        <f>IF(กรอกคะแนนประเมิน!G39="","",กรอกคะแนนประเมิน!G39)</f>
        <v/>
      </c>
      <c r="H39" s="188" t="str">
        <f>IF(กรอกคะแนนประเมิน!H39="","",กรอกคะแนนประเมิน!H39)</f>
        <v/>
      </c>
      <c r="I39" s="188" t="str">
        <f>IF(กรอกคะแนนประเมิน!I39="","",กรอกคะแนนประเมิน!I39)</f>
        <v/>
      </c>
      <c r="J39" s="188" t="str">
        <f>IF(กรอกคะแนนประเมิน!J39="","",กรอกคะแนนประเมิน!J39)</f>
        <v/>
      </c>
      <c r="K39" s="188" t="str">
        <f>IF(กรอกคะแนนประเมิน!K39="","",กรอกคะแนนประเมิน!K39)</f>
        <v/>
      </c>
      <c r="L39" s="188" t="str">
        <f>IF(กรอกคะแนนประเมิน!L39="","",กรอกคะแนนประเมิน!L39)</f>
        <v/>
      </c>
      <c r="M39" s="189" t="str">
        <f t="shared" si="0"/>
        <v/>
      </c>
      <c r="N39" s="190" t="str">
        <f t="shared" si="1"/>
        <v/>
      </c>
      <c r="O39" s="196" t="str">
        <f t="shared" si="2"/>
        <v/>
      </c>
      <c r="P39" s="191" t="str">
        <f t="shared" si="3"/>
        <v/>
      </c>
      <c r="Q39" s="193"/>
      <c r="R39" s="193"/>
      <c r="S39" s="193"/>
      <c r="T39" s="193"/>
      <c r="U39" s="193"/>
      <c r="V39" s="193"/>
      <c r="W39" s="193"/>
    </row>
    <row r="40" spans="1:23" s="4" customFormat="1" ht="15.75" customHeight="1">
      <c r="A40" s="3">
        <v>31</v>
      </c>
      <c r="B40" s="46" t="str">
        <f>IF(นักเรียน!B36="","",นักเรียน!B36)</f>
        <v/>
      </c>
      <c r="C40" s="207" t="str">
        <f>IF(นักเรียน!C36="","",นักเรียน!C36)</f>
        <v/>
      </c>
      <c r="D40" s="188" t="str">
        <f>IF(กรอกคะแนนประเมิน!D40="","",กรอกคะแนนประเมิน!D40)</f>
        <v/>
      </c>
      <c r="E40" s="188" t="str">
        <f>IF(กรอกคะแนนประเมิน!E40="","",กรอกคะแนนประเมิน!E40)</f>
        <v/>
      </c>
      <c r="F40" s="188" t="str">
        <f>IF(กรอกคะแนนประเมิน!F40="","",กรอกคะแนนประเมิน!F40)</f>
        <v/>
      </c>
      <c r="G40" s="188" t="str">
        <f>IF(กรอกคะแนนประเมิน!G40="","",กรอกคะแนนประเมิน!G40)</f>
        <v/>
      </c>
      <c r="H40" s="188" t="str">
        <f>IF(กรอกคะแนนประเมิน!H40="","",กรอกคะแนนประเมิน!H40)</f>
        <v/>
      </c>
      <c r="I40" s="188" t="str">
        <f>IF(กรอกคะแนนประเมิน!I40="","",กรอกคะแนนประเมิน!I40)</f>
        <v/>
      </c>
      <c r="J40" s="188" t="str">
        <f>IF(กรอกคะแนนประเมิน!J40="","",กรอกคะแนนประเมิน!J40)</f>
        <v/>
      </c>
      <c r="K40" s="188" t="str">
        <f>IF(กรอกคะแนนประเมิน!K40="","",กรอกคะแนนประเมิน!K40)</f>
        <v/>
      </c>
      <c r="L40" s="188" t="str">
        <f>IF(กรอกคะแนนประเมิน!L40="","",กรอกคะแนนประเมิน!L40)</f>
        <v/>
      </c>
      <c r="M40" s="189" t="str">
        <f t="shared" si="0"/>
        <v/>
      </c>
      <c r="N40" s="190" t="str">
        <f t="shared" si="1"/>
        <v/>
      </c>
      <c r="O40" s="196" t="str">
        <f t="shared" si="2"/>
        <v/>
      </c>
      <c r="P40" s="191" t="str">
        <f t="shared" si="3"/>
        <v/>
      </c>
      <c r="Q40" s="193"/>
      <c r="R40" s="193"/>
      <c r="S40" s="193"/>
      <c r="T40" s="193"/>
      <c r="U40" s="193"/>
      <c r="V40" s="193"/>
      <c r="W40" s="193"/>
    </row>
    <row r="41" spans="1:23" s="4" customFormat="1" ht="15.75" customHeight="1">
      <c r="A41" s="3">
        <v>32</v>
      </c>
      <c r="B41" s="46" t="str">
        <f>IF(นักเรียน!B37="","",นักเรียน!B37)</f>
        <v/>
      </c>
      <c r="C41" s="207" t="str">
        <f>IF(นักเรียน!C37="","",นักเรียน!C37)</f>
        <v/>
      </c>
      <c r="D41" s="188" t="str">
        <f>IF(กรอกคะแนนประเมิน!D41="","",กรอกคะแนนประเมิน!D41)</f>
        <v/>
      </c>
      <c r="E41" s="188" t="str">
        <f>IF(กรอกคะแนนประเมิน!E41="","",กรอกคะแนนประเมิน!E41)</f>
        <v/>
      </c>
      <c r="F41" s="188" t="str">
        <f>IF(กรอกคะแนนประเมิน!F41="","",กรอกคะแนนประเมิน!F41)</f>
        <v/>
      </c>
      <c r="G41" s="188" t="str">
        <f>IF(กรอกคะแนนประเมิน!G41="","",กรอกคะแนนประเมิน!G41)</f>
        <v/>
      </c>
      <c r="H41" s="188" t="str">
        <f>IF(กรอกคะแนนประเมิน!H41="","",กรอกคะแนนประเมิน!H41)</f>
        <v/>
      </c>
      <c r="I41" s="188" t="str">
        <f>IF(กรอกคะแนนประเมิน!I41="","",กรอกคะแนนประเมิน!I41)</f>
        <v/>
      </c>
      <c r="J41" s="188" t="str">
        <f>IF(กรอกคะแนนประเมิน!J41="","",กรอกคะแนนประเมิน!J41)</f>
        <v/>
      </c>
      <c r="K41" s="188" t="str">
        <f>IF(กรอกคะแนนประเมิน!K41="","",กรอกคะแนนประเมิน!K41)</f>
        <v/>
      </c>
      <c r="L41" s="188" t="str">
        <f>IF(กรอกคะแนนประเมิน!L41="","",กรอกคะแนนประเมิน!L41)</f>
        <v/>
      </c>
      <c r="M41" s="189" t="str">
        <f t="shared" si="0"/>
        <v/>
      </c>
      <c r="N41" s="190" t="str">
        <f t="shared" si="1"/>
        <v/>
      </c>
      <c r="O41" s="196" t="str">
        <f t="shared" si="2"/>
        <v/>
      </c>
      <c r="P41" s="191" t="str">
        <f t="shared" si="3"/>
        <v/>
      </c>
      <c r="Q41" s="193"/>
      <c r="R41" s="193"/>
      <c r="S41" s="193"/>
      <c r="T41" s="193"/>
      <c r="U41" s="193"/>
      <c r="V41" s="193"/>
      <c r="W41" s="193"/>
    </row>
    <row r="42" spans="1:23" s="4" customFormat="1" ht="15.75" customHeight="1">
      <c r="A42" s="3">
        <v>33</v>
      </c>
      <c r="B42" s="46" t="str">
        <f>IF(นักเรียน!B38="","",นักเรียน!B38)</f>
        <v/>
      </c>
      <c r="C42" s="207" t="str">
        <f>IF(นักเรียน!C38="","",นักเรียน!C38)</f>
        <v/>
      </c>
      <c r="D42" s="188" t="str">
        <f>IF(กรอกคะแนนประเมิน!D42="","",กรอกคะแนนประเมิน!D42)</f>
        <v/>
      </c>
      <c r="E42" s="188" t="str">
        <f>IF(กรอกคะแนนประเมิน!E42="","",กรอกคะแนนประเมิน!E42)</f>
        <v/>
      </c>
      <c r="F42" s="188" t="str">
        <f>IF(กรอกคะแนนประเมิน!F42="","",กรอกคะแนนประเมิน!F42)</f>
        <v/>
      </c>
      <c r="G42" s="188" t="str">
        <f>IF(กรอกคะแนนประเมิน!G42="","",กรอกคะแนนประเมิน!G42)</f>
        <v/>
      </c>
      <c r="H42" s="188" t="str">
        <f>IF(กรอกคะแนนประเมิน!H42="","",กรอกคะแนนประเมิน!H42)</f>
        <v/>
      </c>
      <c r="I42" s="188" t="str">
        <f>IF(กรอกคะแนนประเมิน!I42="","",กรอกคะแนนประเมิน!I42)</f>
        <v/>
      </c>
      <c r="J42" s="188" t="str">
        <f>IF(กรอกคะแนนประเมิน!J42="","",กรอกคะแนนประเมิน!J42)</f>
        <v/>
      </c>
      <c r="K42" s="188" t="str">
        <f>IF(กรอกคะแนนประเมิน!K42="","",กรอกคะแนนประเมิน!K42)</f>
        <v/>
      </c>
      <c r="L42" s="188" t="str">
        <f>IF(กรอกคะแนนประเมิน!L42="","",กรอกคะแนนประเมิน!L42)</f>
        <v/>
      </c>
      <c r="M42" s="189" t="str">
        <f t="shared" si="0"/>
        <v/>
      </c>
      <c r="N42" s="190" t="str">
        <f t="shared" si="1"/>
        <v/>
      </c>
      <c r="O42" s="196" t="str">
        <f t="shared" si="2"/>
        <v/>
      </c>
      <c r="P42" s="191" t="str">
        <f t="shared" si="3"/>
        <v/>
      </c>
      <c r="Q42" s="193"/>
      <c r="R42" s="193"/>
      <c r="S42" s="193"/>
      <c r="T42" s="193"/>
      <c r="U42" s="193"/>
      <c r="V42" s="193"/>
      <c r="W42" s="193"/>
    </row>
    <row r="43" spans="1:23" s="4" customFormat="1" ht="15.75" customHeight="1">
      <c r="A43" s="3">
        <v>34</v>
      </c>
      <c r="B43" s="46" t="str">
        <f>IF(นักเรียน!B39="","",นักเรียน!B39)</f>
        <v/>
      </c>
      <c r="C43" s="207" t="str">
        <f>IF(นักเรียน!C39="","",นักเรียน!C39)</f>
        <v/>
      </c>
      <c r="D43" s="188" t="str">
        <f>IF(กรอกคะแนนประเมิน!D43="","",กรอกคะแนนประเมิน!D43)</f>
        <v/>
      </c>
      <c r="E43" s="188" t="str">
        <f>IF(กรอกคะแนนประเมิน!E43="","",กรอกคะแนนประเมิน!E43)</f>
        <v/>
      </c>
      <c r="F43" s="188" t="str">
        <f>IF(กรอกคะแนนประเมิน!F43="","",กรอกคะแนนประเมิน!F43)</f>
        <v/>
      </c>
      <c r="G43" s="188" t="str">
        <f>IF(กรอกคะแนนประเมิน!G43="","",กรอกคะแนนประเมิน!G43)</f>
        <v/>
      </c>
      <c r="H43" s="188" t="str">
        <f>IF(กรอกคะแนนประเมิน!H43="","",กรอกคะแนนประเมิน!H43)</f>
        <v/>
      </c>
      <c r="I43" s="188" t="str">
        <f>IF(กรอกคะแนนประเมิน!I43="","",กรอกคะแนนประเมิน!I43)</f>
        <v/>
      </c>
      <c r="J43" s="188" t="str">
        <f>IF(กรอกคะแนนประเมิน!J43="","",กรอกคะแนนประเมิน!J43)</f>
        <v/>
      </c>
      <c r="K43" s="188" t="str">
        <f>IF(กรอกคะแนนประเมิน!K43="","",กรอกคะแนนประเมิน!K43)</f>
        <v/>
      </c>
      <c r="L43" s="188" t="str">
        <f>IF(กรอกคะแนนประเมิน!L43="","",กรอกคะแนนประเมิน!L43)</f>
        <v/>
      </c>
      <c r="M43" s="189" t="str">
        <f t="shared" si="0"/>
        <v/>
      </c>
      <c r="N43" s="190" t="str">
        <f t="shared" si="1"/>
        <v/>
      </c>
      <c r="O43" s="196" t="str">
        <f t="shared" si="2"/>
        <v/>
      </c>
      <c r="P43" s="191" t="str">
        <f t="shared" si="3"/>
        <v/>
      </c>
      <c r="Q43" s="193"/>
      <c r="R43" s="193"/>
      <c r="S43" s="193"/>
      <c r="T43" s="193"/>
      <c r="U43" s="193"/>
      <c r="V43" s="193"/>
      <c r="W43" s="193"/>
    </row>
    <row r="44" spans="1:23" s="4" customFormat="1" ht="15.75" customHeight="1">
      <c r="A44" s="3">
        <v>35</v>
      </c>
      <c r="B44" s="46" t="str">
        <f>IF(นักเรียน!B40="","",นักเรียน!B40)</f>
        <v/>
      </c>
      <c r="C44" s="207" t="str">
        <f>IF(นักเรียน!C40="","",นักเรียน!C40)</f>
        <v/>
      </c>
      <c r="D44" s="188" t="str">
        <f>IF(กรอกคะแนนประเมิน!D44="","",กรอกคะแนนประเมิน!D44)</f>
        <v/>
      </c>
      <c r="E44" s="188" t="str">
        <f>IF(กรอกคะแนนประเมิน!E44="","",กรอกคะแนนประเมิน!E44)</f>
        <v/>
      </c>
      <c r="F44" s="188" t="str">
        <f>IF(กรอกคะแนนประเมิน!F44="","",กรอกคะแนนประเมิน!F44)</f>
        <v/>
      </c>
      <c r="G44" s="188" t="str">
        <f>IF(กรอกคะแนนประเมิน!G44="","",กรอกคะแนนประเมิน!G44)</f>
        <v/>
      </c>
      <c r="H44" s="188" t="str">
        <f>IF(กรอกคะแนนประเมิน!H44="","",กรอกคะแนนประเมิน!H44)</f>
        <v/>
      </c>
      <c r="I44" s="188" t="str">
        <f>IF(กรอกคะแนนประเมิน!I44="","",กรอกคะแนนประเมิน!I44)</f>
        <v/>
      </c>
      <c r="J44" s="188" t="str">
        <f>IF(กรอกคะแนนประเมิน!J44="","",กรอกคะแนนประเมิน!J44)</f>
        <v/>
      </c>
      <c r="K44" s="188" t="str">
        <f>IF(กรอกคะแนนประเมิน!K44="","",กรอกคะแนนประเมิน!K44)</f>
        <v/>
      </c>
      <c r="L44" s="188" t="str">
        <f>IF(กรอกคะแนนประเมิน!L44="","",กรอกคะแนนประเมิน!L44)</f>
        <v/>
      </c>
      <c r="M44" s="189" t="str">
        <f t="shared" si="0"/>
        <v/>
      </c>
      <c r="N44" s="190" t="str">
        <f t="shared" si="1"/>
        <v/>
      </c>
      <c r="O44" s="196" t="str">
        <f t="shared" si="2"/>
        <v/>
      </c>
      <c r="P44" s="191" t="str">
        <f t="shared" si="3"/>
        <v/>
      </c>
      <c r="Q44" s="193"/>
      <c r="R44" s="193"/>
      <c r="S44" s="193"/>
      <c r="T44" s="193"/>
      <c r="U44" s="193"/>
      <c r="V44" s="193"/>
      <c r="W44" s="193"/>
    </row>
    <row r="45" spans="1:23" s="4" customFormat="1" ht="15.75" customHeight="1">
      <c r="A45" s="3">
        <v>36</v>
      </c>
      <c r="B45" s="46" t="str">
        <f>IF(นักเรียน!B41="","",นักเรียน!B41)</f>
        <v/>
      </c>
      <c r="C45" s="207" t="str">
        <f>IF(นักเรียน!C41="","",นักเรียน!C41)</f>
        <v/>
      </c>
      <c r="D45" s="188" t="str">
        <f>IF(กรอกคะแนนประเมิน!D45="","",กรอกคะแนนประเมิน!D45)</f>
        <v/>
      </c>
      <c r="E45" s="188" t="str">
        <f>IF(กรอกคะแนนประเมิน!E45="","",กรอกคะแนนประเมิน!E45)</f>
        <v/>
      </c>
      <c r="F45" s="188" t="str">
        <f>IF(กรอกคะแนนประเมิน!F45="","",กรอกคะแนนประเมิน!F45)</f>
        <v/>
      </c>
      <c r="G45" s="188" t="str">
        <f>IF(กรอกคะแนนประเมิน!G45="","",กรอกคะแนนประเมิน!G45)</f>
        <v/>
      </c>
      <c r="H45" s="188" t="str">
        <f>IF(กรอกคะแนนประเมิน!H45="","",กรอกคะแนนประเมิน!H45)</f>
        <v/>
      </c>
      <c r="I45" s="188" t="str">
        <f>IF(กรอกคะแนนประเมิน!I45="","",กรอกคะแนนประเมิน!I45)</f>
        <v/>
      </c>
      <c r="J45" s="188" t="str">
        <f>IF(กรอกคะแนนประเมิน!J45="","",กรอกคะแนนประเมิน!J45)</f>
        <v/>
      </c>
      <c r="K45" s="188" t="str">
        <f>IF(กรอกคะแนนประเมิน!K45="","",กรอกคะแนนประเมิน!K45)</f>
        <v/>
      </c>
      <c r="L45" s="188" t="str">
        <f>IF(กรอกคะแนนประเมิน!L45="","",กรอกคะแนนประเมิน!L45)</f>
        <v/>
      </c>
      <c r="M45" s="189" t="str">
        <f t="shared" si="0"/>
        <v/>
      </c>
      <c r="N45" s="190" t="str">
        <f t="shared" si="1"/>
        <v/>
      </c>
      <c r="O45" s="196" t="str">
        <f t="shared" si="2"/>
        <v/>
      </c>
      <c r="P45" s="191" t="str">
        <f t="shared" si="3"/>
        <v/>
      </c>
      <c r="Q45" s="193"/>
      <c r="R45" s="193"/>
      <c r="S45" s="193"/>
      <c r="T45" s="193"/>
      <c r="U45" s="193"/>
      <c r="V45" s="193"/>
      <c r="W45" s="193"/>
    </row>
    <row r="46" spans="1:23" s="4" customFormat="1" ht="15.75" customHeight="1">
      <c r="A46" s="3">
        <v>37</v>
      </c>
      <c r="B46" s="46" t="str">
        <f>IF(นักเรียน!B42="","",นักเรียน!B42)</f>
        <v/>
      </c>
      <c r="C46" s="207" t="str">
        <f>IF(นักเรียน!C42="","",นักเรียน!C42)</f>
        <v/>
      </c>
      <c r="D46" s="188" t="str">
        <f>IF(กรอกคะแนนประเมิน!D46="","",กรอกคะแนนประเมิน!D46)</f>
        <v/>
      </c>
      <c r="E46" s="188" t="str">
        <f>IF(กรอกคะแนนประเมิน!E46="","",กรอกคะแนนประเมิน!E46)</f>
        <v/>
      </c>
      <c r="F46" s="188" t="str">
        <f>IF(กรอกคะแนนประเมิน!F46="","",กรอกคะแนนประเมิน!F46)</f>
        <v/>
      </c>
      <c r="G46" s="188" t="str">
        <f>IF(กรอกคะแนนประเมิน!G46="","",กรอกคะแนนประเมิน!G46)</f>
        <v/>
      </c>
      <c r="H46" s="188" t="str">
        <f>IF(กรอกคะแนนประเมิน!H46="","",กรอกคะแนนประเมิน!H46)</f>
        <v/>
      </c>
      <c r="I46" s="188" t="str">
        <f>IF(กรอกคะแนนประเมิน!I46="","",กรอกคะแนนประเมิน!I46)</f>
        <v/>
      </c>
      <c r="J46" s="188" t="str">
        <f>IF(กรอกคะแนนประเมิน!J46="","",กรอกคะแนนประเมิน!J46)</f>
        <v/>
      </c>
      <c r="K46" s="188" t="str">
        <f>IF(กรอกคะแนนประเมิน!K46="","",กรอกคะแนนประเมิน!K46)</f>
        <v/>
      </c>
      <c r="L46" s="188" t="str">
        <f>IF(กรอกคะแนนประเมิน!L46="","",กรอกคะแนนประเมิน!L46)</f>
        <v/>
      </c>
      <c r="M46" s="189" t="str">
        <f t="shared" si="0"/>
        <v/>
      </c>
      <c r="N46" s="190" t="str">
        <f t="shared" si="1"/>
        <v/>
      </c>
      <c r="O46" s="196" t="str">
        <f t="shared" si="2"/>
        <v/>
      </c>
      <c r="P46" s="191" t="str">
        <f t="shared" si="3"/>
        <v/>
      </c>
      <c r="Q46" s="193"/>
      <c r="R46" s="193"/>
      <c r="S46" s="193"/>
      <c r="T46" s="193"/>
      <c r="U46" s="193"/>
      <c r="V46" s="193"/>
      <c r="W46" s="193"/>
    </row>
    <row r="47" spans="1:23" s="5" customFormat="1" ht="15.75" customHeight="1">
      <c r="A47" s="3">
        <v>38</v>
      </c>
      <c r="B47" s="46" t="str">
        <f>IF(นักเรียน!B43="","",นักเรียน!B43)</f>
        <v/>
      </c>
      <c r="C47" s="207" t="str">
        <f>IF(นักเรียน!C43="","",นักเรียน!C43)</f>
        <v/>
      </c>
      <c r="D47" s="188" t="str">
        <f>IF(กรอกคะแนนประเมิน!D47="","",กรอกคะแนนประเมิน!D47)</f>
        <v/>
      </c>
      <c r="E47" s="188" t="str">
        <f>IF(กรอกคะแนนประเมิน!E47="","",กรอกคะแนนประเมิน!E47)</f>
        <v/>
      </c>
      <c r="F47" s="188" t="str">
        <f>IF(กรอกคะแนนประเมิน!F47="","",กรอกคะแนนประเมิน!F47)</f>
        <v/>
      </c>
      <c r="G47" s="188" t="str">
        <f>IF(กรอกคะแนนประเมิน!G47="","",กรอกคะแนนประเมิน!G47)</f>
        <v/>
      </c>
      <c r="H47" s="188" t="str">
        <f>IF(กรอกคะแนนประเมิน!H47="","",กรอกคะแนนประเมิน!H47)</f>
        <v/>
      </c>
      <c r="I47" s="188" t="str">
        <f>IF(กรอกคะแนนประเมิน!I47="","",กรอกคะแนนประเมิน!I47)</f>
        <v/>
      </c>
      <c r="J47" s="188" t="str">
        <f>IF(กรอกคะแนนประเมิน!J47="","",กรอกคะแนนประเมิน!J47)</f>
        <v/>
      </c>
      <c r="K47" s="188" t="str">
        <f>IF(กรอกคะแนนประเมิน!K47="","",กรอกคะแนนประเมิน!K47)</f>
        <v/>
      </c>
      <c r="L47" s="188" t="str">
        <f>IF(กรอกคะแนนประเมิน!L47="","",กรอกคะแนนประเมิน!L47)</f>
        <v/>
      </c>
      <c r="M47" s="189" t="str">
        <f t="shared" si="0"/>
        <v/>
      </c>
      <c r="N47" s="190" t="str">
        <f t="shared" si="1"/>
        <v/>
      </c>
      <c r="O47" s="196" t="str">
        <f t="shared" si="2"/>
        <v/>
      </c>
      <c r="P47" s="191" t="str">
        <f t="shared" si="3"/>
        <v/>
      </c>
      <c r="Q47" s="194"/>
      <c r="R47" s="194"/>
      <c r="S47" s="194"/>
      <c r="T47" s="194"/>
      <c r="U47" s="194"/>
      <c r="V47" s="194"/>
      <c r="W47" s="194"/>
    </row>
    <row r="48" spans="1:23" s="5" customFormat="1" ht="15.75" customHeight="1">
      <c r="A48" s="3">
        <v>39</v>
      </c>
      <c r="B48" s="46" t="str">
        <f>IF(นักเรียน!B44="","",นักเรียน!B44)</f>
        <v/>
      </c>
      <c r="C48" s="207" t="str">
        <f>IF(นักเรียน!C44="","",นักเรียน!C44)</f>
        <v/>
      </c>
      <c r="D48" s="188" t="str">
        <f>IF(กรอกคะแนนประเมิน!D48="","",กรอกคะแนนประเมิน!D48)</f>
        <v/>
      </c>
      <c r="E48" s="188" t="str">
        <f>IF(กรอกคะแนนประเมิน!E48="","",กรอกคะแนนประเมิน!E48)</f>
        <v/>
      </c>
      <c r="F48" s="188" t="str">
        <f>IF(กรอกคะแนนประเมิน!F48="","",กรอกคะแนนประเมิน!F48)</f>
        <v/>
      </c>
      <c r="G48" s="188" t="str">
        <f>IF(กรอกคะแนนประเมิน!G48="","",กรอกคะแนนประเมิน!G48)</f>
        <v/>
      </c>
      <c r="H48" s="188" t="str">
        <f>IF(กรอกคะแนนประเมิน!H48="","",กรอกคะแนนประเมิน!H48)</f>
        <v/>
      </c>
      <c r="I48" s="188" t="str">
        <f>IF(กรอกคะแนนประเมิน!I48="","",กรอกคะแนนประเมิน!I48)</f>
        <v/>
      </c>
      <c r="J48" s="188" t="str">
        <f>IF(กรอกคะแนนประเมิน!J48="","",กรอกคะแนนประเมิน!J48)</f>
        <v/>
      </c>
      <c r="K48" s="188" t="str">
        <f>IF(กรอกคะแนนประเมิน!K48="","",กรอกคะแนนประเมิน!K48)</f>
        <v/>
      </c>
      <c r="L48" s="188" t="str">
        <f>IF(กรอกคะแนนประเมิน!L48="","",กรอกคะแนนประเมิน!L48)</f>
        <v/>
      </c>
      <c r="M48" s="189" t="str">
        <f t="shared" si="0"/>
        <v/>
      </c>
      <c r="N48" s="190" t="str">
        <f t="shared" si="1"/>
        <v/>
      </c>
      <c r="O48" s="196" t="str">
        <f t="shared" si="2"/>
        <v/>
      </c>
      <c r="P48" s="191" t="str">
        <f t="shared" si="3"/>
        <v/>
      </c>
      <c r="Q48" s="194"/>
      <c r="R48" s="194"/>
      <c r="S48" s="194"/>
      <c r="T48" s="194"/>
      <c r="U48" s="194"/>
      <c r="V48" s="194"/>
      <c r="W48" s="194"/>
    </row>
    <row r="49" spans="1:23" s="5" customFormat="1" ht="15.75" customHeight="1">
      <c r="A49" s="3">
        <v>40</v>
      </c>
      <c r="B49" s="46" t="str">
        <f>IF(นักเรียน!B45="","",นักเรียน!B45)</f>
        <v/>
      </c>
      <c r="C49" s="207" t="str">
        <f>IF(นักเรียน!C45="","",นักเรียน!C45)</f>
        <v/>
      </c>
      <c r="D49" s="188" t="str">
        <f>IF(กรอกคะแนนประเมิน!D49="","",กรอกคะแนนประเมิน!D49)</f>
        <v/>
      </c>
      <c r="E49" s="188" t="str">
        <f>IF(กรอกคะแนนประเมิน!E49="","",กรอกคะแนนประเมิน!E49)</f>
        <v/>
      </c>
      <c r="F49" s="188" t="str">
        <f>IF(กรอกคะแนนประเมิน!F49="","",กรอกคะแนนประเมิน!F49)</f>
        <v/>
      </c>
      <c r="G49" s="188" t="str">
        <f>IF(กรอกคะแนนประเมิน!G49="","",กรอกคะแนนประเมิน!G49)</f>
        <v/>
      </c>
      <c r="H49" s="188" t="str">
        <f>IF(กรอกคะแนนประเมิน!H49="","",กรอกคะแนนประเมิน!H49)</f>
        <v/>
      </c>
      <c r="I49" s="188" t="str">
        <f>IF(กรอกคะแนนประเมิน!I49="","",กรอกคะแนนประเมิน!I49)</f>
        <v/>
      </c>
      <c r="J49" s="188" t="str">
        <f>IF(กรอกคะแนนประเมิน!J49="","",กรอกคะแนนประเมิน!J49)</f>
        <v/>
      </c>
      <c r="K49" s="188" t="str">
        <f>IF(กรอกคะแนนประเมิน!K49="","",กรอกคะแนนประเมิน!K49)</f>
        <v/>
      </c>
      <c r="L49" s="188" t="str">
        <f>IF(กรอกคะแนนประเมิน!L49="","",กรอกคะแนนประเมิน!L49)</f>
        <v/>
      </c>
      <c r="M49" s="189" t="str">
        <f t="shared" si="0"/>
        <v/>
      </c>
      <c r="N49" s="190" t="str">
        <f t="shared" si="1"/>
        <v/>
      </c>
      <c r="O49" s="196" t="str">
        <f t="shared" si="2"/>
        <v/>
      </c>
      <c r="P49" s="191" t="str">
        <f t="shared" si="3"/>
        <v/>
      </c>
      <c r="Q49" s="194"/>
      <c r="R49" s="194"/>
      <c r="S49" s="194"/>
      <c r="T49" s="194"/>
      <c r="U49" s="194"/>
      <c r="V49" s="194"/>
      <c r="W49" s="194"/>
    </row>
    <row r="50" spans="1:23" s="5" customFormat="1" ht="15.75" customHeight="1">
      <c r="A50" s="3">
        <v>41</v>
      </c>
      <c r="B50" s="46" t="str">
        <f>IF(นักเรียน!B46="","",นักเรียน!B46)</f>
        <v/>
      </c>
      <c r="C50" s="207" t="str">
        <f>IF(นักเรียน!C46="","",นักเรียน!C46)</f>
        <v/>
      </c>
      <c r="D50" s="188" t="str">
        <f>IF(กรอกคะแนนประเมิน!D50="","",กรอกคะแนนประเมิน!D50)</f>
        <v/>
      </c>
      <c r="E50" s="188" t="str">
        <f>IF(กรอกคะแนนประเมิน!E50="","",กรอกคะแนนประเมิน!E50)</f>
        <v/>
      </c>
      <c r="F50" s="188" t="str">
        <f>IF(กรอกคะแนนประเมิน!F50="","",กรอกคะแนนประเมิน!F50)</f>
        <v/>
      </c>
      <c r="G50" s="188" t="str">
        <f>IF(กรอกคะแนนประเมิน!G50="","",กรอกคะแนนประเมิน!G50)</f>
        <v/>
      </c>
      <c r="H50" s="188" t="str">
        <f>IF(กรอกคะแนนประเมิน!H50="","",กรอกคะแนนประเมิน!H50)</f>
        <v/>
      </c>
      <c r="I50" s="188" t="str">
        <f>IF(กรอกคะแนนประเมิน!I50="","",กรอกคะแนนประเมิน!I50)</f>
        <v/>
      </c>
      <c r="J50" s="188" t="str">
        <f>IF(กรอกคะแนนประเมิน!J50="","",กรอกคะแนนประเมิน!J50)</f>
        <v/>
      </c>
      <c r="K50" s="188" t="str">
        <f>IF(กรอกคะแนนประเมิน!K50="","",กรอกคะแนนประเมิน!K50)</f>
        <v/>
      </c>
      <c r="L50" s="188" t="str">
        <f>IF(กรอกคะแนนประเมิน!L50="","",กรอกคะแนนประเมิน!L50)</f>
        <v/>
      </c>
      <c r="M50" s="189" t="str">
        <f t="shared" si="0"/>
        <v/>
      </c>
      <c r="N50" s="190" t="str">
        <f t="shared" si="1"/>
        <v/>
      </c>
      <c r="O50" s="196" t="str">
        <f t="shared" si="2"/>
        <v/>
      </c>
      <c r="P50" s="191" t="str">
        <f t="shared" si="3"/>
        <v/>
      </c>
      <c r="Q50" s="194"/>
      <c r="R50" s="194"/>
      <c r="S50" s="194"/>
      <c r="T50" s="194"/>
      <c r="U50" s="194"/>
      <c r="V50" s="194"/>
      <c r="W50" s="194"/>
    </row>
    <row r="51" spans="1:23" s="5" customFormat="1" ht="15.75" customHeight="1">
      <c r="A51" s="3">
        <v>42</v>
      </c>
      <c r="B51" s="46" t="str">
        <f>IF(นักเรียน!B47="","",นักเรียน!B47)</f>
        <v/>
      </c>
      <c r="C51" s="207" t="str">
        <f>IF(นักเรียน!C47="","",นักเรียน!C47)</f>
        <v/>
      </c>
      <c r="D51" s="188" t="str">
        <f>IF(กรอกคะแนนประเมิน!D51="","",กรอกคะแนนประเมิน!D51)</f>
        <v/>
      </c>
      <c r="E51" s="188" t="str">
        <f>IF(กรอกคะแนนประเมิน!E51="","",กรอกคะแนนประเมิน!E51)</f>
        <v/>
      </c>
      <c r="F51" s="188" t="str">
        <f>IF(กรอกคะแนนประเมิน!F51="","",กรอกคะแนนประเมิน!F51)</f>
        <v/>
      </c>
      <c r="G51" s="188" t="str">
        <f>IF(กรอกคะแนนประเมิน!G51="","",กรอกคะแนนประเมิน!G51)</f>
        <v/>
      </c>
      <c r="H51" s="188" t="str">
        <f>IF(กรอกคะแนนประเมิน!H51="","",กรอกคะแนนประเมิน!H51)</f>
        <v/>
      </c>
      <c r="I51" s="188" t="str">
        <f>IF(กรอกคะแนนประเมิน!I51="","",กรอกคะแนนประเมิน!I51)</f>
        <v/>
      </c>
      <c r="J51" s="188" t="str">
        <f>IF(กรอกคะแนนประเมิน!J51="","",กรอกคะแนนประเมิน!J51)</f>
        <v/>
      </c>
      <c r="K51" s="188" t="str">
        <f>IF(กรอกคะแนนประเมิน!K51="","",กรอกคะแนนประเมิน!K51)</f>
        <v/>
      </c>
      <c r="L51" s="188" t="str">
        <f>IF(กรอกคะแนนประเมิน!L51="","",กรอกคะแนนประเมิน!L51)</f>
        <v/>
      </c>
      <c r="M51" s="189" t="str">
        <f t="shared" si="0"/>
        <v/>
      </c>
      <c r="N51" s="190" t="str">
        <f t="shared" si="1"/>
        <v/>
      </c>
      <c r="O51" s="196" t="str">
        <f t="shared" si="2"/>
        <v/>
      </c>
      <c r="P51" s="191" t="str">
        <f t="shared" si="3"/>
        <v/>
      </c>
      <c r="Q51" s="194"/>
      <c r="R51" s="194"/>
      <c r="S51" s="194"/>
      <c r="T51" s="194"/>
      <c r="U51" s="194"/>
      <c r="V51" s="194"/>
      <c r="W51" s="194"/>
    </row>
    <row r="52" spans="1:23" s="5" customFormat="1" ht="15.75" customHeight="1">
      <c r="A52" s="3">
        <v>43</v>
      </c>
      <c r="B52" s="46" t="str">
        <f>IF(นักเรียน!B48="","",นักเรียน!B48)</f>
        <v/>
      </c>
      <c r="C52" s="207" t="str">
        <f>IF(นักเรียน!C48="","",นักเรียน!C48)</f>
        <v/>
      </c>
      <c r="D52" s="188" t="str">
        <f>IF(กรอกคะแนนประเมิน!D52="","",กรอกคะแนนประเมิน!D52)</f>
        <v/>
      </c>
      <c r="E52" s="188" t="str">
        <f>IF(กรอกคะแนนประเมิน!E52="","",กรอกคะแนนประเมิน!E52)</f>
        <v/>
      </c>
      <c r="F52" s="188" t="str">
        <f>IF(กรอกคะแนนประเมิน!F52="","",กรอกคะแนนประเมิน!F52)</f>
        <v/>
      </c>
      <c r="G52" s="188" t="str">
        <f>IF(กรอกคะแนนประเมิน!G52="","",กรอกคะแนนประเมิน!G52)</f>
        <v/>
      </c>
      <c r="H52" s="188" t="str">
        <f>IF(กรอกคะแนนประเมิน!H52="","",กรอกคะแนนประเมิน!H52)</f>
        <v/>
      </c>
      <c r="I52" s="188" t="str">
        <f>IF(กรอกคะแนนประเมิน!I52="","",กรอกคะแนนประเมิน!I52)</f>
        <v/>
      </c>
      <c r="J52" s="188" t="str">
        <f>IF(กรอกคะแนนประเมิน!J52="","",กรอกคะแนนประเมิน!J52)</f>
        <v/>
      </c>
      <c r="K52" s="188" t="str">
        <f>IF(กรอกคะแนนประเมิน!K52="","",กรอกคะแนนประเมิน!K52)</f>
        <v/>
      </c>
      <c r="L52" s="188" t="str">
        <f>IF(กรอกคะแนนประเมิน!L52="","",กรอกคะแนนประเมิน!L52)</f>
        <v/>
      </c>
      <c r="M52" s="189" t="str">
        <f t="shared" si="0"/>
        <v/>
      </c>
      <c r="N52" s="190" t="str">
        <f t="shared" si="1"/>
        <v/>
      </c>
      <c r="O52" s="196" t="str">
        <f t="shared" si="2"/>
        <v/>
      </c>
      <c r="P52" s="191" t="str">
        <f t="shared" si="3"/>
        <v/>
      </c>
      <c r="Q52" s="194"/>
      <c r="R52" s="194"/>
      <c r="S52" s="194"/>
      <c r="T52" s="194"/>
      <c r="U52" s="194"/>
      <c r="V52" s="194"/>
      <c r="W52" s="194"/>
    </row>
    <row r="53" spans="1:23" s="5" customFormat="1" ht="15.75" customHeight="1">
      <c r="A53" s="3">
        <v>44</v>
      </c>
      <c r="B53" s="46" t="str">
        <f>IF(นักเรียน!B49="","",นักเรียน!B49)</f>
        <v/>
      </c>
      <c r="C53" s="207" t="str">
        <f>IF(นักเรียน!C49="","",นักเรียน!C49)</f>
        <v/>
      </c>
      <c r="D53" s="188" t="str">
        <f>IF(กรอกคะแนนประเมิน!D53="","",กรอกคะแนนประเมิน!D53)</f>
        <v/>
      </c>
      <c r="E53" s="188" t="str">
        <f>IF(กรอกคะแนนประเมิน!E53="","",กรอกคะแนนประเมิน!E53)</f>
        <v/>
      </c>
      <c r="F53" s="188" t="str">
        <f>IF(กรอกคะแนนประเมิน!F53="","",กรอกคะแนนประเมิน!F53)</f>
        <v/>
      </c>
      <c r="G53" s="188" t="str">
        <f>IF(กรอกคะแนนประเมิน!G53="","",กรอกคะแนนประเมิน!G53)</f>
        <v/>
      </c>
      <c r="H53" s="188" t="str">
        <f>IF(กรอกคะแนนประเมิน!H53="","",กรอกคะแนนประเมิน!H53)</f>
        <v/>
      </c>
      <c r="I53" s="188" t="str">
        <f>IF(กรอกคะแนนประเมิน!I53="","",กรอกคะแนนประเมิน!I53)</f>
        <v/>
      </c>
      <c r="J53" s="188" t="str">
        <f>IF(กรอกคะแนนประเมิน!J53="","",กรอกคะแนนประเมิน!J53)</f>
        <v/>
      </c>
      <c r="K53" s="188" t="str">
        <f>IF(กรอกคะแนนประเมิน!K53="","",กรอกคะแนนประเมิน!K53)</f>
        <v/>
      </c>
      <c r="L53" s="188" t="str">
        <f>IF(กรอกคะแนนประเมิน!L53="","",กรอกคะแนนประเมิน!L53)</f>
        <v/>
      </c>
      <c r="M53" s="189" t="str">
        <f t="shared" si="0"/>
        <v/>
      </c>
      <c r="N53" s="190" t="str">
        <f t="shared" si="1"/>
        <v/>
      </c>
      <c r="O53" s="196" t="str">
        <f t="shared" si="2"/>
        <v/>
      </c>
      <c r="P53" s="191" t="str">
        <f t="shared" si="3"/>
        <v/>
      </c>
      <c r="Q53" s="194"/>
      <c r="R53" s="194"/>
      <c r="S53" s="194"/>
      <c r="T53" s="194"/>
      <c r="U53" s="194"/>
      <c r="V53" s="194"/>
      <c r="W53" s="194"/>
    </row>
    <row r="54" spans="1:23" s="5" customFormat="1" ht="15.75" customHeight="1">
      <c r="A54" s="3">
        <v>45</v>
      </c>
      <c r="B54" s="46" t="str">
        <f>IF(นักเรียน!B50="","",นักเรียน!B50)</f>
        <v/>
      </c>
      <c r="C54" s="207" t="str">
        <f>IF(นักเรียน!C50="","",นักเรียน!C50)</f>
        <v/>
      </c>
      <c r="D54" s="188" t="str">
        <f>IF(กรอกคะแนนประเมิน!D54="","",กรอกคะแนนประเมิน!D54)</f>
        <v/>
      </c>
      <c r="E54" s="188" t="str">
        <f>IF(กรอกคะแนนประเมิน!E54="","",กรอกคะแนนประเมิน!E54)</f>
        <v/>
      </c>
      <c r="F54" s="188" t="str">
        <f>IF(กรอกคะแนนประเมิน!F54="","",กรอกคะแนนประเมิน!F54)</f>
        <v/>
      </c>
      <c r="G54" s="188" t="str">
        <f>IF(กรอกคะแนนประเมิน!G54="","",กรอกคะแนนประเมิน!G54)</f>
        <v/>
      </c>
      <c r="H54" s="188" t="str">
        <f>IF(กรอกคะแนนประเมิน!H54="","",กรอกคะแนนประเมิน!H54)</f>
        <v/>
      </c>
      <c r="I54" s="188" t="str">
        <f>IF(กรอกคะแนนประเมิน!I54="","",กรอกคะแนนประเมิน!I54)</f>
        <v/>
      </c>
      <c r="J54" s="188" t="str">
        <f>IF(กรอกคะแนนประเมิน!J54="","",กรอกคะแนนประเมิน!J54)</f>
        <v/>
      </c>
      <c r="K54" s="188" t="str">
        <f>IF(กรอกคะแนนประเมิน!K54="","",กรอกคะแนนประเมิน!K54)</f>
        <v/>
      </c>
      <c r="L54" s="188" t="str">
        <f>IF(กรอกคะแนนประเมิน!L54="","",กรอกคะแนนประเมิน!L54)</f>
        <v/>
      </c>
      <c r="M54" s="189" t="str">
        <f t="shared" si="0"/>
        <v/>
      </c>
      <c r="N54" s="190" t="str">
        <f t="shared" si="1"/>
        <v/>
      </c>
      <c r="O54" s="196" t="str">
        <f t="shared" si="2"/>
        <v/>
      </c>
      <c r="P54" s="191" t="str">
        <f t="shared" si="3"/>
        <v/>
      </c>
      <c r="Q54" s="194"/>
      <c r="R54" s="194"/>
      <c r="S54" s="194"/>
      <c r="T54" s="194"/>
      <c r="U54" s="194"/>
      <c r="V54" s="194"/>
      <c r="W54" s="194"/>
    </row>
    <row r="55" spans="1:23" s="180" customFormat="1" ht="15.75" customHeight="1">
      <c r="Q55" s="194"/>
      <c r="R55" s="194"/>
      <c r="S55" s="194"/>
      <c r="T55" s="194"/>
      <c r="U55" s="194"/>
      <c r="V55" s="194"/>
      <c r="W55" s="194"/>
    </row>
    <row r="56" spans="1:23" s="181" customFormat="1">
      <c r="Q56" s="192"/>
      <c r="R56" s="192"/>
      <c r="S56" s="192"/>
      <c r="T56" s="192"/>
      <c r="U56" s="192"/>
      <c r="V56" s="192"/>
      <c r="W56" s="192"/>
    </row>
    <row r="57" spans="1:23" s="181" customFormat="1">
      <c r="Q57" s="192"/>
      <c r="R57" s="192"/>
      <c r="S57" s="192"/>
      <c r="T57" s="192"/>
      <c r="U57" s="192"/>
      <c r="V57" s="192"/>
      <c r="W57" s="192"/>
    </row>
    <row r="58" spans="1:23" s="181" customFormat="1">
      <c r="Q58" s="192"/>
      <c r="R58" s="192"/>
      <c r="S58" s="192"/>
      <c r="T58" s="192"/>
      <c r="U58" s="192"/>
      <c r="V58" s="192"/>
      <c r="W58" s="192"/>
    </row>
    <row r="59" spans="1:23" s="181" customFormat="1">
      <c r="Q59" s="192"/>
      <c r="R59" s="192"/>
      <c r="S59" s="192"/>
      <c r="T59" s="192"/>
      <c r="U59" s="192"/>
      <c r="V59" s="192"/>
      <c r="W59" s="192"/>
    </row>
    <row r="60" spans="1:23" s="181" customFormat="1">
      <c r="Q60" s="192"/>
      <c r="R60" s="192"/>
      <c r="S60" s="192"/>
      <c r="T60" s="192"/>
      <c r="U60" s="192"/>
      <c r="V60" s="192"/>
      <c r="W60" s="192"/>
    </row>
    <row r="61" spans="1:23" s="181" customFormat="1">
      <c r="Q61" s="192"/>
      <c r="R61" s="192"/>
      <c r="S61" s="192"/>
      <c r="T61" s="192"/>
      <c r="U61" s="192"/>
      <c r="V61" s="192"/>
      <c r="W61" s="192"/>
    </row>
    <row r="62" spans="1:23" s="181" customFormat="1">
      <c r="Q62" s="192"/>
      <c r="R62" s="192"/>
      <c r="S62" s="192"/>
      <c r="T62" s="192"/>
      <c r="U62" s="192"/>
      <c r="V62" s="192"/>
      <c r="W62" s="192"/>
    </row>
    <row r="63" spans="1:23" s="181" customFormat="1">
      <c r="Q63" s="192"/>
      <c r="R63" s="192"/>
      <c r="S63" s="192"/>
      <c r="T63" s="192"/>
      <c r="U63" s="192"/>
      <c r="V63" s="192"/>
      <c r="W63" s="192"/>
    </row>
    <row r="64" spans="1:23" s="181" customFormat="1">
      <c r="Q64" s="192"/>
      <c r="R64" s="192"/>
      <c r="S64" s="192"/>
      <c r="T64" s="192"/>
      <c r="U64" s="192"/>
      <c r="V64" s="192"/>
      <c r="W64" s="192"/>
    </row>
    <row r="65" spans="17:23" s="181" customFormat="1">
      <c r="Q65" s="192"/>
      <c r="R65" s="192"/>
      <c r="S65" s="192"/>
      <c r="T65" s="192"/>
      <c r="U65" s="192"/>
      <c r="V65" s="192"/>
      <c r="W65" s="192"/>
    </row>
    <row r="66" spans="17:23" s="181" customFormat="1">
      <c r="Q66" s="192"/>
      <c r="R66" s="192"/>
      <c r="S66" s="192"/>
      <c r="T66" s="192"/>
      <c r="U66" s="192"/>
      <c r="V66" s="192"/>
      <c r="W66" s="192"/>
    </row>
    <row r="67" spans="17:23" s="181" customFormat="1">
      <c r="Q67" s="192"/>
      <c r="R67" s="192"/>
      <c r="S67" s="192"/>
      <c r="T67" s="192"/>
      <c r="U67" s="192"/>
      <c r="V67" s="192"/>
      <c r="W67" s="192"/>
    </row>
    <row r="68" spans="17:23" s="181" customFormat="1">
      <c r="Q68" s="192"/>
      <c r="R68" s="192"/>
      <c r="S68" s="192"/>
      <c r="T68" s="192"/>
      <c r="U68" s="192"/>
      <c r="V68" s="192"/>
      <c r="W68" s="192"/>
    </row>
    <row r="69" spans="17:23" s="181" customFormat="1">
      <c r="Q69" s="192"/>
      <c r="R69" s="192"/>
      <c r="S69" s="192"/>
      <c r="T69" s="192"/>
      <c r="U69" s="192"/>
      <c r="V69" s="192"/>
      <c r="W69" s="192"/>
    </row>
    <row r="70" spans="17:23" s="181" customFormat="1">
      <c r="Q70" s="192"/>
      <c r="R70" s="192"/>
      <c r="S70" s="192"/>
      <c r="T70" s="192"/>
      <c r="U70" s="192"/>
      <c r="V70" s="192"/>
      <c r="W70" s="192"/>
    </row>
    <row r="71" spans="17:23" s="181" customFormat="1">
      <c r="Q71" s="192"/>
      <c r="R71" s="192"/>
      <c r="S71" s="192"/>
      <c r="T71" s="192"/>
      <c r="U71" s="192"/>
      <c r="V71" s="192"/>
      <c r="W71" s="192"/>
    </row>
    <row r="72" spans="17:23" s="181" customFormat="1">
      <c r="Q72" s="192"/>
      <c r="R72" s="192"/>
      <c r="S72" s="192"/>
      <c r="T72" s="192"/>
      <c r="U72" s="192"/>
      <c r="V72" s="192"/>
      <c r="W72" s="192"/>
    </row>
    <row r="73" spans="17:23" s="181" customFormat="1">
      <c r="Q73" s="192"/>
      <c r="R73" s="192"/>
      <c r="S73" s="192"/>
      <c r="T73" s="192"/>
      <c r="U73" s="192"/>
      <c r="V73" s="192"/>
      <c r="W73" s="192"/>
    </row>
    <row r="74" spans="17:23" s="181" customFormat="1">
      <c r="Q74" s="192"/>
      <c r="R74" s="192"/>
      <c r="S74" s="192"/>
      <c r="T74" s="192"/>
      <c r="U74" s="192"/>
      <c r="V74" s="192"/>
      <c r="W74" s="192"/>
    </row>
    <row r="75" spans="17:23" s="181" customFormat="1">
      <c r="Q75" s="192"/>
      <c r="R75" s="192"/>
      <c r="S75" s="192"/>
      <c r="T75" s="192"/>
      <c r="U75" s="192"/>
      <c r="V75" s="192"/>
      <c r="W75" s="192"/>
    </row>
    <row r="76" spans="17:23" s="181" customFormat="1">
      <c r="Q76" s="192"/>
      <c r="R76" s="192"/>
      <c r="S76" s="192"/>
      <c r="T76" s="192"/>
      <c r="U76" s="192"/>
      <c r="V76" s="192"/>
      <c r="W76" s="192"/>
    </row>
    <row r="77" spans="17:23" s="181" customFormat="1">
      <c r="Q77" s="192"/>
      <c r="R77" s="192"/>
      <c r="S77" s="192"/>
      <c r="T77" s="192"/>
      <c r="U77" s="192"/>
      <c r="V77" s="192"/>
      <c r="W77" s="192"/>
    </row>
    <row r="78" spans="17:23" s="181" customFormat="1">
      <c r="Q78" s="192"/>
      <c r="R78" s="192"/>
      <c r="S78" s="192"/>
      <c r="T78" s="192"/>
      <c r="U78" s="192"/>
      <c r="V78" s="192"/>
      <c r="W78" s="192"/>
    </row>
    <row r="79" spans="17:23" s="181" customFormat="1">
      <c r="Q79" s="192"/>
      <c r="R79" s="192"/>
      <c r="S79" s="192"/>
      <c r="T79" s="192"/>
      <c r="U79" s="192"/>
      <c r="V79" s="192"/>
      <c r="W79" s="192"/>
    </row>
    <row r="80" spans="17:23" s="181" customFormat="1">
      <c r="Q80" s="192"/>
      <c r="R80" s="192"/>
      <c r="S80" s="192"/>
      <c r="T80" s="192"/>
      <c r="U80" s="192"/>
      <c r="V80" s="192"/>
      <c r="W80" s="192"/>
    </row>
  </sheetData>
  <sheetProtection password="CF03" sheet="1" objects="1" scenarios="1" selectLockedCells="1"/>
  <mergeCells count="29">
    <mergeCell ref="C1:K1"/>
    <mergeCell ref="A4:A9"/>
    <mergeCell ref="B4:B9"/>
    <mergeCell ref="C4:C9"/>
    <mergeCell ref="D4:L4"/>
    <mergeCell ref="D5:G5"/>
    <mergeCell ref="H5:I5"/>
    <mergeCell ref="J5:K5"/>
    <mergeCell ref="L7:L9"/>
    <mergeCell ref="D6:G6"/>
    <mergeCell ref="H6:I6"/>
    <mergeCell ref="J6:K6"/>
    <mergeCell ref="D2:K2"/>
    <mergeCell ref="D7:D9"/>
    <mergeCell ref="E7:E9"/>
    <mergeCell ref="F7:F9"/>
    <mergeCell ref="G7:G9"/>
    <mergeCell ref="H7:H9"/>
    <mergeCell ref="I7:I9"/>
    <mergeCell ref="J7:J9"/>
    <mergeCell ref="K7:K9"/>
    <mergeCell ref="M1:P1"/>
    <mergeCell ref="M8:M9"/>
    <mergeCell ref="M4:M7"/>
    <mergeCell ref="O4:O9"/>
    <mergeCell ref="R9:T9"/>
    <mergeCell ref="R7:V8"/>
    <mergeCell ref="P4:P9"/>
    <mergeCell ref="N4:N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L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T80"/>
  <sheetViews>
    <sheetView showGridLines="0" showRowColHeaders="0" workbookViewId="0">
      <selection activeCell="O13" sqref="O13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3.875" style="1" customWidth="1"/>
    <col min="4" max="9" width="5.375" style="1" customWidth="1"/>
    <col min="10" max="10" width="7.375" style="1" customWidth="1"/>
    <col min="11" max="11" width="8.375" style="1" customWidth="1"/>
    <col min="12" max="12" width="7.75" style="1" customWidth="1"/>
    <col min="13" max="13" width="10.75" style="1" customWidth="1"/>
    <col min="14" max="14" width="11.75" style="192" customWidth="1"/>
    <col min="15" max="17" width="7.25" style="192" customWidth="1"/>
    <col min="18" max="19" width="14.375" style="192" customWidth="1"/>
    <col min="20" max="20" width="23.25" style="192"/>
    <col min="21" max="16384" width="23.25" style="1"/>
  </cols>
  <sheetData>
    <row r="1" spans="1:20" s="7" customFormat="1" ht="19.5" customHeight="1">
      <c r="A1" s="44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240"/>
      <c r="M1" s="44"/>
      <c r="N1" s="171"/>
      <c r="O1" s="171"/>
      <c r="P1" s="171"/>
      <c r="Q1" s="171"/>
      <c r="R1" s="171"/>
      <c r="S1" s="171"/>
      <c r="T1" s="171"/>
    </row>
    <row r="2" spans="1:20" s="7" customFormat="1" ht="19.5" customHeight="1">
      <c r="A2" s="44"/>
      <c r="B2" s="44"/>
      <c r="C2" s="167"/>
      <c r="D2" s="31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E2" s="310"/>
      <c r="F2" s="310"/>
      <c r="G2" s="310"/>
      <c r="H2" s="310"/>
      <c r="I2" s="310"/>
      <c r="J2" s="310"/>
      <c r="K2" s="310"/>
      <c r="L2" s="310"/>
      <c r="M2" s="44"/>
      <c r="N2" s="171"/>
      <c r="O2" s="171"/>
      <c r="P2" s="171"/>
      <c r="Q2" s="171"/>
      <c r="R2" s="171"/>
      <c r="S2" s="171"/>
      <c r="T2" s="171"/>
    </row>
    <row r="3" spans="1:20" s="37" customFormat="1" ht="7.5" customHeight="1">
      <c r="N3" s="171"/>
      <c r="O3" s="171"/>
      <c r="P3" s="171"/>
      <c r="Q3" s="171"/>
      <c r="R3" s="171"/>
      <c r="S3" s="171"/>
      <c r="T3" s="171"/>
    </row>
    <row r="4" spans="1:20" s="37" customFormat="1" ht="21" customHeight="1">
      <c r="A4" s="317" t="s">
        <v>0</v>
      </c>
      <c r="B4" s="304" t="str">
        <f>สรุปผลสมรรถนะ!C4</f>
        <v>เลขประจำตัวนักเรียน</v>
      </c>
      <c r="C4" s="317" t="s">
        <v>1</v>
      </c>
      <c r="D4" s="320" t="s">
        <v>126</v>
      </c>
      <c r="E4" s="320"/>
      <c r="F4" s="320"/>
      <c r="G4" s="320"/>
      <c r="H4" s="320"/>
      <c r="I4" s="320"/>
      <c r="J4" s="321" t="s">
        <v>269</v>
      </c>
      <c r="K4" s="304" t="s">
        <v>24</v>
      </c>
      <c r="L4" s="304" t="s">
        <v>2</v>
      </c>
      <c r="M4" s="304" t="s">
        <v>273</v>
      </c>
      <c r="N4" s="171"/>
      <c r="O4" s="171"/>
      <c r="P4" s="171"/>
      <c r="Q4" s="171"/>
      <c r="R4" s="171"/>
      <c r="S4" s="171"/>
      <c r="T4" s="171"/>
    </row>
    <row r="5" spans="1:20" s="7" customFormat="1" ht="22.5" customHeight="1">
      <c r="A5" s="317"/>
      <c r="B5" s="304"/>
      <c r="C5" s="317"/>
      <c r="D5" s="295" t="s">
        <v>210</v>
      </c>
      <c r="E5" s="295"/>
      <c r="F5" s="295"/>
      <c r="G5" s="295" t="s">
        <v>211</v>
      </c>
      <c r="H5" s="295"/>
      <c r="I5" s="295"/>
      <c r="J5" s="321"/>
      <c r="K5" s="304"/>
      <c r="L5" s="304"/>
      <c r="M5" s="304"/>
      <c r="N5" s="171"/>
      <c r="O5" s="171"/>
      <c r="P5" s="171"/>
      <c r="Q5" s="171"/>
      <c r="R5" s="171"/>
      <c r="S5" s="171"/>
      <c r="T5" s="171"/>
    </row>
    <row r="6" spans="1:20" s="7" customFormat="1" ht="16.5" customHeight="1">
      <c r="A6" s="317"/>
      <c r="B6" s="304"/>
      <c r="C6" s="317"/>
      <c r="D6" s="267" t="s">
        <v>265</v>
      </c>
      <c r="E6" s="267"/>
      <c r="F6" s="267"/>
      <c r="G6" s="267" t="s">
        <v>265</v>
      </c>
      <c r="H6" s="267"/>
      <c r="I6" s="267"/>
      <c r="J6" s="321"/>
      <c r="K6" s="304"/>
      <c r="L6" s="304"/>
      <c r="M6" s="304"/>
      <c r="N6" s="171"/>
      <c r="O6" s="171"/>
      <c r="P6" s="171"/>
      <c r="Q6" s="171"/>
      <c r="R6" s="171"/>
      <c r="S6" s="171"/>
      <c r="T6" s="171"/>
    </row>
    <row r="7" spans="1:20" ht="15.75" customHeight="1">
      <c r="A7" s="317"/>
      <c r="B7" s="304"/>
      <c r="C7" s="317"/>
      <c r="D7" s="319" t="s">
        <v>250</v>
      </c>
      <c r="E7" s="319" t="s">
        <v>251</v>
      </c>
      <c r="F7" s="319" t="s">
        <v>252</v>
      </c>
      <c r="G7" s="319" t="s">
        <v>253</v>
      </c>
      <c r="H7" s="319" t="s">
        <v>254</v>
      </c>
      <c r="I7" s="319" t="s">
        <v>255</v>
      </c>
      <c r="J7" s="321"/>
      <c r="K7" s="304"/>
      <c r="L7" s="304"/>
      <c r="M7" s="304"/>
      <c r="O7" s="314" t="s">
        <v>270</v>
      </c>
      <c r="P7" s="314"/>
      <c r="Q7" s="314"/>
      <c r="R7" s="314"/>
      <c r="S7" s="314"/>
    </row>
    <row r="8" spans="1:20" ht="15.75" customHeight="1">
      <c r="A8" s="317"/>
      <c r="B8" s="304"/>
      <c r="C8" s="317"/>
      <c r="D8" s="319"/>
      <c r="E8" s="319"/>
      <c r="F8" s="319"/>
      <c r="G8" s="319"/>
      <c r="H8" s="319"/>
      <c r="I8" s="319"/>
      <c r="J8" s="311">
        <f>COUNT(D10:I10)*3</f>
        <v>0</v>
      </c>
      <c r="K8" s="304"/>
      <c r="L8" s="304"/>
      <c r="M8" s="304"/>
      <c r="O8" s="315"/>
      <c r="P8" s="315"/>
      <c r="Q8" s="315"/>
      <c r="R8" s="315"/>
      <c r="S8" s="315"/>
    </row>
    <row r="9" spans="1:20" ht="15.75" customHeight="1">
      <c r="A9" s="317"/>
      <c r="B9" s="304"/>
      <c r="C9" s="317"/>
      <c r="D9" s="319"/>
      <c r="E9" s="319"/>
      <c r="F9" s="319"/>
      <c r="G9" s="319"/>
      <c r="H9" s="319"/>
      <c r="I9" s="319"/>
      <c r="J9" s="311"/>
      <c r="K9" s="304"/>
      <c r="L9" s="304"/>
      <c r="M9" s="304"/>
      <c r="O9" s="313" t="s">
        <v>271</v>
      </c>
      <c r="P9" s="313"/>
      <c r="Q9" s="313"/>
      <c r="R9" s="200" t="s">
        <v>2</v>
      </c>
      <c r="S9" s="200" t="s">
        <v>273</v>
      </c>
    </row>
    <row r="10" spans="1:20" s="4" customFormat="1" ht="15.75" customHeight="1">
      <c r="A10" s="3">
        <v>1</v>
      </c>
      <c r="B10" s="46" t="str">
        <f>IF(นักเรียน!B6="","",นักเรียน!B6)</f>
        <v/>
      </c>
      <c r="C10" s="207" t="str">
        <f>IF(นักเรียน!C6="","",นักเรียน!C6)</f>
        <v>สามเณร</v>
      </c>
      <c r="D10" s="188" t="str">
        <f>IF(กรอกคะแนนประเมิน!M10="","",กรอกคะแนนประเมิน!M10)</f>
        <v/>
      </c>
      <c r="E10" s="188" t="str">
        <f>IF(กรอกคะแนนประเมิน!N10="","",กรอกคะแนนประเมิน!N10)</f>
        <v/>
      </c>
      <c r="F10" s="188" t="str">
        <f>IF(กรอกคะแนนประเมิน!O10="","",กรอกคะแนนประเมิน!O10)</f>
        <v/>
      </c>
      <c r="G10" s="188" t="str">
        <f>IF(กรอกคะแนนประเมิน!P10="","",กรอกคะแนนประเมิน!P10)</f>
        <v/>
      </c>
      <c r="H10" s="188" t="str">
        <f>IF(กรอกคะแนนประเมิน!Q10="","",กรอกคะแนนประเมิน!Q10)</f>
        <v/>
      </c>
      <c r="I10" s="188" t="str">
        <f>IF(กรอกคะแนนประเมิน!R10="","",กรอกคะแนนประเมิน!R10)</f>
        <v/>
      </c>
      <c r="J10" s="189">
        <f t="shared" ref="J10:J54" si="0">IF(C10="","",SUM(D10:I10))</f>
        <v>0</v>
      </c>
      <c r="K10" s="190">
        <f>IF(J10=0,0,IF(J10="","",ROUND((J10*100)/$J$8,2)))</f>
        <v>0</v>
      </c>
      <c r="L10" s="196">
        <f>IF(K10="","",VLOOKUP(K10,$O$10:$S$13,4,TRUE))</f>
        <v>1</v>
      </c>
      <c r="M10" s="191" t="str">
        <f>IF(K10="","",VLOOKUP(K10,$O$10:$S$13,5,TRUE))</f>
        <v>ปรับปรุง</v>
      </c>
      <c r="N10" s="193"/>
      <c r="O10" s="197">
        <v>0</v>
      </c>
      <c r="P10" s="198" t="s">
        <v>272</v>
      </c>
      <c r="Q10" s="197">
        <v>39</v>
      </c>
      <c r="R10" s="199">
        <v>1</v>
      </c>
      <c r="S10" s="197" t="s">
        <v>57</v>
      </c>
      <c r="T10" s="193"/>
    </row>
    <row r="11" spans="1:20" s="4" customFormat="1" ht="15.75" customHeight="1">
      <c r="A11" s="3">
        <v>2</v>
      </c>
      <c r="B11" s="46" t="str">
        <f>IF(นักเรียน!B7="","",นักเรียน!B7)</f>
        <v/>
      </c>
      <c r="C11" s="207" t="str">
        <f>IF(นักเรียน!C7="","",นักเรียน!C7)</f>
        <v>สามเณร</v>
      </c>
      <c r="D11" s="188" t="str">
        <f>IF(กรอกคะแนนประเมิน!M11="","",กรอกคะแนนประเมิน!M11)</f>
        <v/>
      </c>
      <c r="E11" s="188" t="str">
        <f>IF(กรอกคะแนนประเมิน!N11="","",กรอกคะแนนประเมิน!N11)</f>
        <v/>
      </c>
      <c r="F11" s="188" t="str">
        <f>IF(กรอกคะแนนประเมิน!O11="","",กรอกคะแนนประเมิน!O11)</f>
        <v/>
      </c>
      <c r="G11" s="188" t="str">
        <f>IF(กรอกคะแนนประเมิน!P11="","",กรอกคะแนนประเมิน!P11)</f>
        <v/>
      </c>
      <c r="H11" s="188" t="str">
        <f>IF(กรอกคะแนนประเมิน!Q11="","",กรอกคะแนนประเมิน!Q11)</f>
        <v/>
      </c>
      <c r="I11" s="188" t="str">
        <f>IF(กรอกคะแนนประเมิน!R11="","",กรอกคะแนนประเมิน!R11)</f>
        <v/>
      </c>
      <c r="J11" s="189">
        <f t="shared" si="0"/>
        <v>0</v>
      </c>
      <c r="K11" s="190">
        <f t="shared" ref="K11:K54" si="1">IF(J11=0,0,IF(J11="","",ROUND((J11*100)/$J$8,2)))</f>
        <v>0</v>
      </c>
      <c r="L11" s="196">
        <f t="shared" ref="L11:L54" si="2">IF(K11="","",VLOOKUP(K11,$O$10:$S$13,4,TRUE))</f>
        <v>1</v>
      </c>
      <c r="M11" s="191" t="str">
        <f t="shared" ref="M11:M54" si="3">IF(K11="","",VLOOKUP(K11,$O$10:$S$13,5,TRUE))</f>
        <v>ปรับปรุง</v>
      </c>
      <c r="N11" s="193"/>
      <c r="O11" s="197">
        <v>40</v>
      </c>
      <c r="P11" s="198" t="s">
        <v>272</v>
      </c>
      <c r="Q11" s="197">
        <v>74</v>
      </c>
      <c r="R11" s="199">
        <v>2</v>
      </c>
      <c r="S11" s="197" t="s">
        <v>55</v>
      </c>
      <c r="T11" s="193"/>
    </row>
    <row r="12" spans="1:20" s="4" customFormat="1" ht="15.75" customHeight="1">
      <c r="A12" s="3">
        <v>3</v>
      </c>
      <c r="B12" s="46" t="str">
        <f>IF(นักเรียน!B8="","",นักเรียน!B8)</f>
        <v/>
      </c>
      <c r="C12" s="207" t="str">
        <f>IF(นักเรียน!C8="","",นักเรียน!C8)</f>
        <v>สามเณร</v>
      </c>
      <c r="D12" s="188" t="str">
        <f>IF(กรอกคะแนนประเมิน!M12="","",กรอกคะแนนประเมิน!M12)</f>
        <v/>
      </c>
      <c r="E12" s="188" t="str">
        <f>IF(กรอกคะแนนประเมิน!N12="","",กรอกคะแนนประเมิน!N12)</f>
        <v/>
      </c>
      <c r="F12" s="188" t="str">
        <f>IF(กรอกคะแนนประเมิน!O12="","",กรอกคะแนนประเมิน!O12)</f>
        <v/>
      </c>
      <c r="G12" s="188" t="str">
        <f>IF(กรอกคะแนนประเมิน!P12="","",กรอกคะแนนประเมิน!P12)</f>
        <v/>
      </c>
      <c r="H12" s="188" t="str">
        <f>IF(กรอกคะแนนประเมิน!Q12="","",กรอกคะแนนประเมิน!Q12)</f>
        <v/>
      </c>
      <c r="I12" s="188" t="str">
        <f>IF(กรอกคะแนนประเมิน!R12="","",กรอกคะแนนประเมิน!R12)</f>
        <v/>
      </c>
      <c r="J12" s="189">
        <f t="shared" si="0"/>
        <v>0</v>
      </c>
      <c r="K12" s="190">
        <f t="shared" si="1"/>
        <v>0</v>
      </c>
      <c r="L12" s="196">
        <f t="shared" si="2"/>
        <v>1</v>
      </c>
      <c r="M12" s="191" t="str">
        <f t="shared" si="3"/>
        <v>ปรับปรุง</v>
      </c>
      <c r="N12" s="193"/>
      <c r="O12" s="197">
        <v>75</v>
      </c>
      <c r="P12" s="198" t="s">
        <v>272</v>
      </c>
      <c r="Q12" s="197">
        <v>100</v>
      </c>
      <c r="R12" s="199">
        <v>3</v>
      </c>
      <c r="S12" s="197" t="s">
        <v>284</v>
      </c>
      <c r="T12" s="193"/>
    </row>
    <row r="13" spans="1:20" s="4" customFormat="1" ht="15.75" customHeight="1">
      <c r="A13" s="3">
        <v>4</v>
      </c>
      <c r="B13" s="46" t="str">
        <f>IF(นักเรียน!B9="","",นักเรียน!B9)</f>
        <v/>
      </c>
      <c r="C13" s="207" t="str">
        <f>IF(นักเรียน!C9="","",นักเรียน!C9)</f>
        <v>สามเณร</v>
      </c>
      <c r="D13" s="188" t="str">
        <f>IF(กรอกคะแนนประเมิน!M13="","",กรอกคะแนนประเมิน!M13)</f>
        <v/>
      </c>
      <c r="E13" s="188" t="str">
        <f>IF(กรอกคะแนนประเมิน!N13="","",กรอกคะแนนประเมิน!N13)</f>
        <v/>
      </c>
      <c r="F13" s="188" t="str">
        <f>IF(กรอกคะแนนประเมิน!O13="","",กรอกคะแนนประเมิน!O13)</f>
        <v/>
      </c>
      <c r="G13" s="188" t="str">
        <f>IF(กรอกคะแนนประเมิน!P13="","",กรอกคะแนนประเมิน!P13)</f>
        <v/>
      </c>
      <c r="H13" s="188" t="str">
        <f>IF(กรอกคะแนนประเมิน!Q13="","",กรอกคะแนนประเมิน!Q13)</f>
        <v/>
      </c>
      <c r="I13" s="188" t="str">
        <f>IF(กรอกคะแนนประเมิน!R13="","",กรอกคะแนนประเมิน!R13)</f>
        <v/>
      </c>
      <c r="J13" s="189">
        <f t="shared" si="0"/>
        <v>0</v>
      </c>
      <c r="K13" s="190">
        <f t="shared" si="1"/>
        <v>0</v>
      </c>
      <c r="L13" s="196">
        <f t="shared" si="2"/>
        <v>1</v>
      </c>
      <c r="M13" s="191" t="str">
        <f t="shared" si="3"/>
        <v>ปรับปรุง</v>
      </c>
      <c r="N13" s="193"/>
      <c r="O13" s="197"/>
      <c r="P13" s="198" t="s">
        <v>272</v>
      </c>
      <c r="Q13" s="197"/>
      <c r="R13" s="199"/>
      <c r="S13" s="197"/>
      <c r="T13" s="193"/>
    </row>
    <row r="14" spans="1:20" s="4" customFormat="1" ht="15.75" customHeight="1">
      <c r="A14" s="3">
        <v>5</v>
      </c>
      <c r="B14" s="46" t="str">
        <f>IF(นักเรียน!B10="","",นักเรียน!B10)</f>
        <v/>
      </c>
      <c r="C14" s="207" t="str">
        <f>IF(นักเรียน!C10="","",นักเรียน!C10)</f>
        <v>สามเณร</v>
      </c>
      <c r="D14" s="188" t="str">
        <f>IF(กรอกคะแนนประเมิน!M14="","",กรอกคะแนนประเมิน!M14)</f>
        <v/>
      </c>
      <c r="E14" s="188" t="str">
        <f>IF(กรอกคะแนนประเมิน!N14="","",กรอกคะแนนประเมิน!N14)</f>
        <v/>
      </c>
      <c r="F14" s="188" t="str">
        <f>IF(กรอกคะแนนประเมิน!O14="","",กรอกคะแนนประเมิน!O14)</f>
        <v/>
      </c>
      <c r="G14" s="188" t="str">
        <f>IF(กรอกคะแนนประเมิน!P14="","",กรอกคะแนนประเมิน!P14)</f>
        <v/>
      </c>
      <c r="H14" s="188" t="str">
        <f>IF(กรอกคะแนนประเมิน!Q14="","",กรอกคะแนนประเมิน!Q14)</f>
        <v/>
      </c>
      <c r="I14" s="188" t="str">
        <f>IF(กรอกคะแนนประเมิน!R14="","",กรอกคะแนนประเมิน!R14)</f>
        <v/>
      </c>
      <c r="J14" s="189">
        <f t="shared" si="0"/>
        <v>0</v>
      </c>
      <c r="K14" s="190">
        <f t="shared" si="1"/>
        <v>0</v>
      </c>
      <c r="L14" s="196">
        <f t="shared" si="2"/>
        <v>1</v>
      </c>
      <c r="M14" s="191" t="str">
        <f t="shared" si="3"/>
        <v>ปรับปรุง</v>
      </c>
      <c r="N14" s="193"/>
      <c r="O14" s="195"/>
      <c r="P14" s="195"/>
      <c r="Q14" s="195"/>
      <c r="R14" s="195"/>
      <c r="S14" s="195"/>
      <c r="T14" s="193"/>
    </row>
    <row r="15" spans="1:20" s="4" customFormat="1" ht="15.75" customHeight="1">
      <c r="A15" s="3">
        <v>6</v>
      </c>
      <c r="B15" s="46" t="str">
        <f>IF(นักเรียน!B11="","",นักเรียน!B11)</f>
        <v/>
      </c>
      <c r="C15" s="207" t="str">
        <f>IF(นักเรียน!C11="","",นักเรียน!C11)</f>
        <v/>
      </c>
      <c r="D15" s="188" t="str">
        <f>IF(กรอกคะแนนประเมิน!M15="","",กรอกคะแนนประเมิน!M15)</f>
        <v/>
      </c>
      <c r="E15" s="188" t="str">
        <f>IF(กรอกคะแนนประเมิน!N15="","",กรอกคะแนนประเมิน!N15)</f>
        <v/>
      </c>
      <c r="F15" s="188" t="str">
        <f>IF(กรอกคะแนนประเมิน!O15="","",กรอกคะแนนประเมิน!O15)</f>
        <v/>
      </c>
      <c r="G15" s="188" t="str">
        <f>IF(กรอกคะแนนประเมิน!P15="","",กรอกคะแนนประเมิน!P15)</f>
        <v/>
      </c>
      <c r="H15" s="188" t="str">
        <f>IF(กรอกคะแนนประเมิน!Q15="","",กรอกคะแนนประเมิน!Q15)</f>
        <v/>
      </c>
      <c r="I15" s="188" t="str">
        <f>IF(กรอกคะแนนประเมิน!R15="","",กรอกคะแนนประเมิน!R15)</f>
        <v/>
      </c>
      <c r="J15" s="189" t="str">
        <f t="shared" si="0"/>
        <v/>
      </c>
      <c r="K15" s="190" t="str">
        <f t="shared" si="1"/>
        <v/>
      </c>
      <c r="L15" s="196" t="str">
        <f t="shared" si="2"/>
        <v/>
      </c>
      <c r="M15" s="191" t="str">
        <f t="shared" si="3"/>
        <v/>
      </c>
      <c r="N15" s="193"/>
      <c r="O15" s="193"/>
      <c r="P15" s="193"/>
      <c r="Q15" s="193"/>
      <c r="R15" s="193"/>
      <c r="S15" s="193"/>
      <c r="T15" s="193"/>
    </row>
    <row r="16" spans="1:20" s="4" customFormat="1" ht="15.75" customHeight="1">
      <c r="A16" s="3">
        <v>7</v>
      </c>
      <c r="B16" s="46" t="str">
        <f>IF(นักเรียน!B12="","",นักเรียน!B12)</f>
        <v/>
      </c>
      <c r="C16" s="207" t="str">
        <f>IF(นักเรียน!C12="","",นักเรียน!C12)</f>
        <v/>
      </c>
      <c r="D16" s="188" t="str">
        <f>IF(กรอกคะแนนประเมิน!M16="","",กรอกคะแนนประเมิน!M16)</f>
        <v/>
      </c>
      <c r="E16" s="188" t="str">
        <f>IF(กรอกคะแนนประเมิน!N16="","",กรอกคะแนนประเมิน!N16)</f>
        <v/>
      </c>
      <c r="F16" s="188" t="str">
        <f>IF(กรอกคะแนนประเมิน!O16="","",กรอกคะแนนประเมิน!O16)</f>
        <v/>
      </c>
      <c r="G16" s="188" t="str">
        <f>IF(กรอกคะแนนประเมิน!P16="","",กรอกคะแนนประเมิน!P16)</f>
        <v/>
      </c>
      <c r="H16" s="188" t="str">
        <f>IF(กรอกคะแนนประเมิน!Q16="","",กรอกคะแนนประเมิน!Q16)</f>
        <v/>
      </c>
      <c r="I16" s="188" t="str">
        <f>IF(กรอกคะแนนประเมิน!R16="","",กรอกคะแนนประเมิน!R16)</f>
        <v/>
      </c>
      <c r="J16" s="189" t="str">
        <f t="shared" si="0"/>
        <v/>
      </c>
      <c r="K16" s="190" t="str">
        <f t="shared" si="1"/>
        <v/>
      </c>
      <c r="L16" s="196" t="str">
        <f t="shared" si="2"/>
        <v/>
      </c>
      <c r="M16" s="191" t="str">
        <f t="shared" si="3"/>
        <v/>
      </c>
      <c r="N16" s="193"/>
      <c r="O16" s="193"/>
      <c r="P16" s="193"/>
      <c r="Q16" s="193"/>
      <c r="R16" s="193"/>
      <c r="S16" s="193"/>
      <c r="T16" s="193"/>
    </row>
    <row r="17" spans="1:20" s="4" customFormat="1" ht="15.75" customHeight="1">
      <c r="A17" s="3">
        <v>8</v>
      </c>
      <c r="B17" s="46" t="str">
        <f>IF(นักเรียน!B13="","",นักเรียน!B13)</f>
        <v/>
      </c>
      <c r="C17" s="207" t="str">
        <f>IF(นักเรียน!C13="","",นักเรียน!C13)</f>
        <v/>
      </c>
      <c r="D17" s="188" t="str">
        <f>IF(กรอกคะแนนประเมิน!M17="","",กรอกคะแนนประเมิน!M17)</f>
        <v/>
      </c>
      <c r="E17" s="188" t="str">
        <f>IF(กรอกคะแนนประเมิน!N17="","",กรอกคะแนนประเมิน!N17)</f>
        <v/>
      </c>
      <c r="F17" s="188" t="str">
        <f>IF(กรอกคะแนนประเมิน!O17="","",กรอกคะแนนประเมิน!O17)</f>
        <v/>
      </c>
      <c r="G17" s="188" t="str">
        <f>IF(กรอกคะแนนประเมิน!P17="","",กรอกคะแนนประเมิน!P17)</f>
        <v/>
      </c>
      <c r="H17" s="188" t="str">
        <f>IF(กรอกคะแนนประเมิน!Q17="","",กรอกคะแนนประเมิน!Q17)</f>
        <v/>
      </c>
      <c r="I17" s="188" t="str">
        <f>IF(กรอกคะแนนประเมิน!R17="","",กรอกคะแนนประเมิน!R17)</f>
        <v/>
      </c>
      <c r="J17" s="189" t="str">
        <f t="shared" si="0"/>
        <v/>
      </c>
      <c r="K17" s="190" t="str">
        <f t="shared" si="1"/>
        <v/>
      </c>
      <c r="L17" s="196" t="str">
        <f t="shared" si="2"/>
        <v/>
      </c>
      <c r="M17" s="191" t="str">
        <f t="shared" si="3"/>
        <v/>
      </c>
      <c r="N17" s="193"/>
      <c r="O17" s="193"/>
      <c r="P17" s="193"/>
      <c r="Q17" s="193"/>
      <c r="R17" s="193"/>
      <c r="S17" s="193"/>
      <c r="T17" s="193"/>
    </row>
    <row r="18" spans="1:20" s="4" customFormat="1" ht="15.75" customHeight="1">
      <c r="A18" s="3">
        <v>9</v>
      </c>
      <c r="B18" s="46" t="str">
        <f>IF(นักเรียน!B14="","",นักเรียน!B14)</f>
        <v/>
      </c>
      <c r="C18" s="207" t="str">
        <f>IF(นักเรียน!C14="","",นักเรียน!C14)</f>
        <v/>
      </c>
      <c r="D18" s="188" t="str">
        <f>IF(กรอกคะแนนประเมิน!M18="","",กรอกคะแนนประเมิน!M18)</f>
        <v/>
      </c>
      <c r="E18" s="188" t="str">
        <f>IF(กรอกคะแนนประเมิน!N18="","",กรอกคะแนนประเมิน!N18)</f>
        <v/>
      </c>
      <c r="F18" s="188" t="str">
        <f>IF(กรอกคะแนนประเมิน!O18="","",กรอกคะแนนประเมิน!O18)</f>
        <v/>
      </c>
      <c r="G18" s="188" t="str">
        <f>IF(กรอกคะแนนประเมิน!P18="","",กรอกคะแนนประเมิน!P18)</f>
        <v/>
      </c>
      <c r="H18" s="188" t="str">
        <f>IF(กรอกคะแนนประเมิน!Q18="","",กรอกคะแนนประเมิน!Q18)</f>
        <v/>
      </c>
      <c r="I18" s="188" t="str">
        <f>IF(กรอกคะแนนประเมิน!R18="","",กรอกคะแนนประเมิน!R18)</f>
        <v/>
      </c>
      <c r="J18" s="189" t="str">
        <f t="shared" si="0"/>
        <v/>
      </c>
      <c r="K18" s="190" t="str">
        <f t="shared" si="1"/>
        <v/>
      </c>
      <c r="L18" s="196" t="str">
        <f t="shared" si="2"/>
        <v/>
      </c>
      <c r="M18" s="191" t="str">
        <f t="shared" si="3"/>
        <v/>
      </c>
      <c r="N18" s="193"/>
      <c r="O18" s="193"/>
      <c r="P18" s="193"/>
      <c r="Q18" s="193"/>
      <c r="R18" s="193"/>
      <c r="S18" s="193"/>
      <c r="T18" s="193"/>
    </row>
    <row r="19" spans="1:20" s="4" customFormat="1" ht="15.75" customHeight="1">
      <c r="A19" s="3">
        <v>10</v>
      </c>
      <c r="B19" s="46" t="str">
        <f>IF(นักเรียน!B15="","",นักเรียน!B15)</f>
        <v/>
      </c>
      <c r="C19" s="207" t="str">
        <f>IF(นักเรียน!C15="","",นักเรียน!C15)</f>
        <v/>
      </c>
      <c r="D19" s="188" t="str">
        <f>IF(กรอกคะแนนประเมิน!M19="","",กรอกคะแนนประเมิน!M19)</f>
        <v/>
      </c>
      <c r="E19" s="188" t="str">
        <f>IF(กรอกคะแนนประเมิน!N19="","",กรอกคะแนนประเมิน!N19)</f>
        <v/>
      </c>
      <c r="F19" s="188" t="str">
        <f>IF(กรอกคะแนนประเมิน!O19="","",กรอกคะแนนประเมิน!O19)</f>
        <v/>
      </c>
      <c r="G19" s="188" t="str">
        <f>IF(กรอกคะแนนประเมิน!P19="","",กรอกคะแนนประเมิน!P19)</f>
        <v/>
      </c>
      <c r="H19" s="188" t="str">
        <f>IF(กรอกคะแนนประเมิน!Q19="","",กรอกคะแนนประเมิน!Q19)</f>
        <v/>
      </c>
      <c r="I19" s="188" t="str">
        <f>IF(กรอกคะแนนประเมิน!R19="","",กรอกคะแนนประเมิน!R19)</f>
        <v/>
      </c>
      <c r="J19" s="189" t="str">
        <f t="shared" si="0"/>
        <v/>
      </c>
      <c r="K19" s="190" t="str">
        <f t="shared" si="1"/>
        <v/>
      </c>
      <c r="L19" s="196" t="str">
        <f t="shared" si="2"/>
        <v/>
      </c>
      <c r="M19" s="191" t="str">
        <f t="shared" si="3"/>
        <v/>
      </c>
      <c r="N19" s="193"/>
      <c r="O19" s="193"/>
      <c r="P19" s="193"/>
      <c r="Q19" s="193"/>
      <c r="R19" s="193"/>
      <c r="S19" s="193"/>
      <c r="T19" s="193"/>
    </row>
    <row r="20" spans="1:20" s="4" customFormat="1" ht="15.75" customHeight="1">
      <c r="A20" s="3">
        <v>11</v>
      </c>
      <c r="B20" s="46" t="str">
        <f>IF(นักเรียน!B16="","",นักเรียน!B16)</f>
        <v/>
      </c>
      <c r="C20" s="207" t="str">
        <f>IF(นักเรียน!C16="","",นักเรียน!C16)</f>
        <v/>
      </c>
      <c r="D20" s="188" t="str">
        <f>IF(กรอกคะแนนประเมิน!M20="","",กรอกคะแนนประเมิน!M20)</f>
        <v/>
      </c>
      <c r="E20" s="188" t="str">
        <f>IF(กรอกคะแนนประเมิน!N20="","",กรอกคะแนนประเมิน!N20)</f>
        <v/>
      </c>
      <c r="F20" s="188" t="str">
        <f>IF(กรอกคะแนนประเมิน!O20="","",กรอกคะแนนประเมิน!O20)</f>
        <v/>
      </c>
      <c r="G20" s="188" t="str">
        <f>IF(กรอกคะแนนประเมิน!P20="","",กรอกคะแนนประเมิน!P20)</f>
        <v/>
      </c>
      <c r="H20" s="188" t="str">
        <f>IF(กรอกคะแนนประเมิน!Q20="","",กรอกคะแนนประเมิน!Q20)</f>
        <v/>
      </c>
      <c r="I20" s="188" t="str">
        <f>IF(กรอกคะแนนประเมิน!R20="","",กรอกคะแนนประเมิน!R20)</f>
        <v/>
      </c>
      <c r="J20" s="189" t="str">
        <f t="shared" si="0"/>
        <v/>
      </c>
      <c r="K20" s="190" t="str">
        <f t="shared" si="1"/>
        <v/>
      </c>
      <c r="L20" s="196" t="str">
        <f t="shared" si="2"/>
        <v/>
      </c>
      <c r="M20" s="191" t="str">
        <f t="shared" si="3"/>
        <v/>
      </c>
      <c r="N20" s="193"/>
      <c r="O20" s="193"/>
      <c r="P20" s="193"/>
      <c r="Q20" s="193"/>
      <c r="R20" s="193"/>
      <c r="S20" s="193"/>
      <c r="T20" s="193"/>
    </row>
    <row r="21" spans="1:20" s="4" customFormat="1" ht="15.75" customHeight="1">
      <c r="A21" s="3">
        <v>12</v>
      </c>
      <c r="B21" s="46" t="str">
        <f>IF(นักเรียน!B17="","",นักเรียน!B17)</f>
        <v/>
      </c>
      <c r="C21" s="207" t="str">
        <f>IF(นักเรียน!C17="","",นักเรียน!C17)</f>
        <v/>
      </c>
      <c r="D21" s="188" t="str">
        <f>IF(กรอกคะแนนประเมิน!M21="","",กรอกคะแนนประเมิน!M21)</f>
        <v/>
      </c>
      <c r="E21" s="188" t="str">
        <f>IF(กรอกคะแนนประเมิน!N21="","",กรอกคะแนนประเมิน!N21)</f>
        <v/>
      </c>
      <c r="F21" s="188" t="str">
        <f>IF(กรอกคะแนนประเมิน!O21="","",กรอกคะแนนประเมิน!O21)</f>
        <v/>
      </c>
      <c r="G21" s="188" t="str">
        <f>IF(กรอกคะแนนประเมิน!P21="","",กรอกคะแนนประเมิน!P21)</f>
        <v/>
      </c>
      <c r="H21" s="188" t="str">
        <f>IF(กรอกคะแนนประเมิน!Q21="","",กรอกคะแนนประเมิน!Q21)</f>
        <v/>
      </c>
      <c r="I21" s="188" t="str">
        <f>IF(กรอกคะแนนประเมิน!R21="","",กรอกคะแนนประเมิน!R21)</f>
        <v/>
      </c>
      <c r="J21" s="189" t="str">
        <f t="shared" si="0"/>
        <v/>
      </c>
      <c r="K21" s="190" t="str">
        <f t="shared" si="1"/>
        <v/>
      </c>
      <c r="L21" s="196" t="str">
        <f t="shared" si="2"/>
        <v/>
      </c>
      <c r="M21" s="191" t="str">
        <f t="shared" si="3"/>
        <v/>
      </c>
      <c r="N21" s="193"/>
      <c r="O21" s="193"/>
      <c r="P21" s="193"/>
      <c r="Q21" s="193"/>
      <c r="R21" s="193"/>
      <c r="S21" s="193"/>
      <c r="T21" s="193"/>
    </row>
    <row r="22" spans="1:20" s="4" customFormat="1" ht="15.75" customHeight="1">
      <c r="A22" s="3">
        <v>13</v>
      </c>
      <c r="B22" s="46" t="str">
        <f>IF(นักเรียน!B18="","",นักเรียน!B18)</f>
        <v/>
      </c>
      <c r="C22" s="207" t="str">
        <f>IF(นักเรียน!C18="","",นักเรียน!C18)</f>
        <v/>
      </c>
      <c r="D22" s="188" t="str">
        <f>IF(กรอกคะแนนประเมิน!M22="","",กรอกคะแนนประเมิน!M22)</f>
        <v/>
      </c>
      <c r="E22" s="188" t="str">
        <f>IF(กรอกคะแนนประเมิน!N22="","",กรอกคะแนนประเมิน!N22)</f>
        <v/>
      </c>
      <c r="F22" s="188" t="str">
        <f>IF(กรอกคะแนนประเมิน!O22="","",กรอกคะแนนประเมิน!O22)</f>
        <v/>
      </c>
      <c r="G22" s="188" t="str">
        <f>IF(กรอกคะแนนประเมิน!P22="","",กรอกคะแนนประเมิน!P22)</f>
        <v/>
      </c>
      <c r="H22" s="188" t="str">
        <f>IF(กรอกคะแนนประเมิน!Q22="","",กรอกคะแนนประเมิน!Q22)</f>
        <v/>
      </c>
      <c r="I22" s="188" t="str">
        <f>IF(กรอกคะแนนประเมิน!R22="","",กรอกคะแนนประเมิน!R22)</f>
        <v/>
      </c>
      <c r="J22" s="189" t="str">
        <f t="shared" si="0"/>
        <v/>
      </c>
      <c r="K22" s="190" t="str">
        <f t="shared" si="1"/>
        <v/>
      </c>
      <c r="L22" s="196" t="str">
        <f t="shared" si="2"/>
        <v/>
      </c>
      <c r="M22" s="191" t="str">
        <f t="shared" si="3"/>
        <v/>
      </c>
      <c r="N22" s="193"/>
      <c r="O22" s="193"/>
      <c r="P22" s="193"/>
      <c r="Q22" s="193"/>
      <c r="R22" s="193"/>
      <c r="S22" s="193"/>
      <c r="T22" s="193"/>
    </row>
    <row r="23" spans="1:20" s="4" customFormat="1" ht="15.75" customHeight="1">
      <c r="A23" s="3">
        <v>14</v>
      </c>
      <c r="B23" s="46" t="str">
        <f>IF(นักเรียน!B19="","",นักเรียน!B19)</f>
        <v/>
      </c>
      <c r="C23" s="207" t="str">
        <f>IF(นักเรียน!C19="","",นักเรียน!C19)</f>
        <v/>
      </c>
      <c r="D23" s="188" t="str">
        <f>IF(กรอกคะแนนประเมิน!M23="","",กรอกคะแนนประเมิน!M23)</f>
        <v/>
      </c>
      <c r="E23" s="188" t="str">
        <f>IF(กรอกคะแนนประเมิน!N23="","",กรอกคะแนนประเมิน!N23)</f>
        <v/>
      </c>
      <c r="F23" s="188" t="str">
        <f>IF(กรอกคะแนนประเมิน!O23="","",กรอกคะแนนประเมิน!O23)</f>
        <v/>
      </c>
      <c r="G23" s="188" t="str">
        <f>IF(กรอกคะแนนประเมิน!P23="","",กรอกคะแนนประเมิน!P23)</f>
        <v/>
      </c>
      <c r="H23" s="188" t="str">
        <f>IF(กรอกคะแนนประเมิน!Q23="","",กรอกคะแนนประเมิน!Q23)</f>
        <v/>
      </c>
      <c r="I23" s="188" t="str">
        <f>IF(กรอกคะแนนประเมิน!R23="","",กรอกคะแนนประเมิน!R23)</f>
        <v/>
      </c>
      <c r="J23" s="189" t="str">
        <f t="shared" si="0"/>
        <v/>
      </c>
      <c r="K23" s="190" t="str">
        <f t="shared" si="1"/>
        <v/>
      </c>
      <c r="L23" s="196" t="str">
        <f t="shared" si="2"/>
        <v/>
      </c>
      <c r="M23" s="191" t="str">
        <f t="shared" si="3"/>
        <v/>
      </c>
      <c r="N23" s="193"/>
      <c r="O23" s="193"/>
      <c r="P23" s="193"/>
      <c r="Q23" s="193"/>
      <c r="R23" s="193"/>
      <c r="S23" s="193"/>
      <c r="T23" s="193"/>
    </row>
    <row r="24" spans="1:20" s="4" customFormat="1" ht="15.75" customHeight="1">
      <c r="A24" s="3">
        <v>15</v>
      </c>
      <c r="B24" s="46" t="str">
        <f>IF(นักเรียน!B20="","",นักเรียน!B20)</f>
        <v/>
      </c>
      <c r="C24" s="207" t="str">
        <f>IF(นักเรียน!C20="","",นักเรียน!C20)</f>
        <v/>
      </c>
      <c r="D24" s="188" t="str">
        <f>IF(กรอกคะแนนประเมิน!M24="","",กรอกคะแนนประเมิน!M24)</f>
        <v/>
      </c>
      <c r="E24" s="188" t="str">
        <f>IF(กรอกคะแนนประเมิน!N24="","",กรอกคะแนนประเมิน!N24)</f>
        <v/>
      </c>
      <c r="F24" s="188" t="str">
        <f>IF(กรอกคะแนนประเมิน!O24="","",กรอกคะแนนประเมิน!O24)</f>
        <v/>
      </c>
      <c r="G24" s="188" t="str">
        <f>IF(กรอกคะแนนประเมิน!P24="","",กรอกคะแนนประเมิน!P24)</f>
        <v/>
      </c>
      <c r="H24" s="188" t="str">
        <f>IF(กรอกคะแนนประเมิน!Q24="","",กรอกคะแนนประเมิน!Q24)</f>
        <v/>
      </c>
      <c r="I24" s="188" t="str">
        <f>IF(กรอกคะแนนประเมิน!R24="","",กรอกคะแนนประเมิน!R24)</f>
        <v/>
      </c>
      <c r="J24" s="189" t="str">
        <f t="shared" si="0"/>
        <v/>
      </c>
      <c r="K24" s="190" t="str">
        <f t="shared" si="1"/>
        <v/>
      </c>
      <c r="L24" s="196" t="str">
        <f t="shared" si="2"/>
        <v/>
      </c>
      <c r="M24" s="191" t="str">
        <f t="shared" si="3"/>
        <v/>
      </c>
      <c r="N24" s="193"/>
      <c r="O24" s="193"/>
      <c r="P24" s="193"/>
      <c r="Q24" s="193"/>
      <c r="R24" s="193"/>
      <c r="S24" s="193"/>
      <c r="T24" s="193"/>
    </row>
    <row r="25" spans="1:20" s="4" customFormat="1" ht="15.75" customHeight="1">
      <c r="A25" s="3">
        <v>16</v>
      </c>
      <c r="B25" s="46" t="str">
        <f>IF(นักเรียน!B21="","",นักเรียน!B21)</f>
        <v/>
      </c>
      <c r="C25" s="207" t="str">
        <f>IF(นักเรียน!C21="","",นักเรียน!C21)</f>
        <v/>
      </c>
      <c r="D25" s="188" t="str">
        <f>IF(กรอกคะแนนประเมิน!M25="","",กรอกคะแนนประเมิน!M25)</f>
        <v/>
      </c>
      <c r="E25" s="188" t="str">
        <f>IF(กรอกคะแนนประเมิน!N25="","",กรอกคะแนนประเมิน!N25)</f>
        <v/>
      </c>
      <c r="F25" s="188" t="str">
        <f>IF(กรอกคะแนนประเมิน!O25="","",กรอกคะแนนประเมิน!O25)</f>
        <v/>
      </c>
      <c r="G25" s="188" t="str">
        <f>IF(กรอกคะแนนประเมิน!P25="","",กรอกคะแนนประเมิน!P25)</f>
        <v/>
      </c>
      <c r="H25" s="188" t="str">
        <f>IF(กรอกคะแนนประเมิน!Q25="","",กรอกคะแนนประเมิน!Q25)</f>
        <v/>
      </c>
      <c r="I25" s="188" t="str">
        <f>IF(กรอกคะแนนประเมิน!R25="","",กรอกคะแนนประเมิน!R25)</f>
        <v/>
      </c>
      <c r="J25" s="189" t="str">
        <f t="shared" si="0"/>
        <v/>
      </c>
      <c r="K25" s="190" t="str">
        <f t="shared" si="1"/>
        <v/>
      </c>
      <c r="L25" s="196" t="str">
        <f t="shared" si="2"/>
        <v/>
      </c>
      <c r="M25" s="191" t="str">
        <f t="shared" si="3"/>
        <v/>
      </c>
      <c r="N25" s="193"/>
      <c r="O25" s="193"/>
      <c r="P25" s="193"/>
      <c r="Q25" s="193"/>
      <c r="R25" s="193"/>
      <c r="S25" s="193"/>
      <c r="T25" s="193"/>
    </row>
    <row r="26" spans="1:20" s="4" customFormat="1" ht="15.75" customHeight="1">
      <c r="A26" s="3">
        <v>17</v>
      </c>
      <c r="B26" s="46" t="str">
        <f>IF(นักเรียน!B22="","",นักเรียน!B22)</f>
        <v/>
      </c>
      <c r="C26" s="207" t="str">
        <f>IF(นักเรียน!C22="","",นักเรียน!C22)</f>
        <v/>
      </c>
      <c r="D26" s="188" t="str">
        <f>IF(กรอกคะแนนประเมิน!M26="","",กรอกคะแนนประเมิน!M26)</f>
        <v/>
      </c>
      <c r="E26" s="188" t="str">
        <f>IF(กรอกคะแนนประเมิน!N26="","",กรอกคะแนนประเมิน!N26)</f>
        <v/>
      </c>
      <c r="F26" s="188" t="str">
        <f>IF(กรอกคะแนนประเมิน!O26="","",กรอกคะแนนประเมิน!O26)</f>
        <v/>
      </c>
      <c r="G26" s="188" t="str">
        <f>IF(กรอกคะแนนประเมิน!P26="","",กรอกคะแนนประเมิน!P26)</f>
        <v/>
      </c>
      <c r="H26" s="188" t="str">
        <f>IF(กรอกคะแนนประเมิน!Q26="","",กรอกคะแนนประเมิน!Q26)</f>
        <v/>
      </c>
      <c r="I26" s="188" t="str">
        <f>IF(กรอกคะแนนประเมิน!R26="","",กรอกคะแนนประเมิน!R26)</f>
        <v/>
      </c>
      <c r="J26" s="189" t="str">
        <f t="shared" si="0"/>
        <v/>
      </c>
      <c r="K26" s="190" t="str">
        <f t="shared" si="1"/>
        <v/>
      </c>
      <c r="L26" s="196" t="str">
        <f t="shared" si="2"/>
        <v/>
      </c>
      <c r="M26" s="191" t="str">
        <f t="shared" si="3"/>
        <v/>
      </c>
      <c r="N26" s="193"/>
      <c r="O26" s="193"/>
      <c r="P26" s="193"/>
      <c r="Q26" s="193"/>
      <c r="R26" s="193"/>
      <c r="S26" s="193"/>
      <c r="T26" s="193"/>
    </row>
    <row r="27" spans="1:20" s="4" customFormat="1" ht="15.75" customHeight="1">
      <c r="A27" s="3">
        <v>18</v>
      </c>
      <c r="B27" s="46" t="str">
        <f>IF(นักเรียน!B23="","",นักเรียน!B23)</f>
        <v/>
      </c>
      <c r="C27" s="207" t="str">
        <f>IF(นักเรียน!C23="","",นักเรียน!C23)</f>
        <v/>
      </c>
      <c r="D27" s="188" t="str">
        <f>IF(กรอกคะแนนประเมิน!M27="","",กรอกคะแนนประเมิน!M27)</f>
        <v/>
      </c>
      <c r="E27" s="188" t="str">
        <f>IF(กรอกคะแนนประเมิน!N27="","",กรอกคะแนนประเมิน!N27)</f>
        <v/>
      </c>
      <c r="F27" s="188" t="str">
        <f>IF(กรอกคะแนนประเมิน!O27="","",กรอกคะแนนประเมิน!O27)</f>
        <v/>
      </c>
      <c r="G27" s="188" t="str">
        <f>IF(กรอกคะแนนประเมิน!P27="","",กรอกคะแนนประเมิน!P27)</f>
        <v/>
      </c>
      <c r="H27" s="188" t="str">
        <f>IF(กรอกคะแนนประเมิน!Q27="","",กรอกคะแนนประเมิน!Q27)</f>
        <v/>
      </c>
      <c r="I27" s="188" t="str">
        <f>IF(กรอกคะแนนประเมิน!R27="","",กรอกคะแนนประเมิน!R27)</f>
        <v/>
      </c>
      <c r="J27" s="189" t="str">
        <f t="shared" si="0"/>
        <v/>
      </c>
      <c r="K27" s="190" t="str">
        <f t="shared" si="1"/>
        <v/>
      </c>
      <c r="L27" s="196" t="str">
        <f t="shared" si="2"/>
        <v/>
      </c>
      <c r="M27" s="191" t="str">
        <f t="shared" si="3"/>
        <v/>
      </c>
      <c r="N27" s="193"/>
      <c r="O27" s="193"/>
      <c r="P27" s="193"/>
      <c r="Q27" s="193"/>
      <c r="R27" s="193"/>
      <c r="S27" s="193"/>
      <c r="T27" s="193"/>
    </row>
    <row r="28" spans="1:20" s="4" customFormat="1" ht="15.75" customHeight="1">
      <c r="A28" s="3">
        <v>19</v>
      </c>
      <c r="B28" s="46" t="str">
        <f>IF(นักเรียน!B24="","",นักเรียน!B24)</f>
        <v/>
      </c>
      <c r="C28" s="207" t="str">
        <f>IF(นักเรียน!C24="","",นักเรียน!C24)</f>
        <v/>
      </c>
      <c r="D28" s="188" t="str">
        <f>IF(กรอกคะแนนประเมิน!M28="","",กรอกคะแนนประเมิน!M28)</f>
        <v/>
      </c>
      <c r="E28" s="188" t="str">
        <f>IF(กรอกคะแนนประเมิน!N28="","",กรอกคะแนนประเมิน!N28)</f>
        <v/>
      </c>
      <c r="F28" s="188" t="str">
        <f>IF(กรอกคะแนนประเมิน!O28="","",กรอกคะแนนประเมิน!O28)</f>
        <v/>
      </c>
      <c r="G28" s="188" t="str">
        <f>IF(กรอกคะแนนประเมิน!P28="","",กรอกคะแนนประเมิน!P28)</f>
        <v/>
      </c>
      <c r="H28" s="188" t="str">
        <f>IF(กรอกคะแนนประเมิน!Q28="","",กรอกคะแนนประเมิน!Q28)</f>
        <v/>
      </c>
      <c r="I28" s="188" t="str">
        <f>IF(กรอกคะแนนประเมิน!R28="","",กรอกคะแนนประเมิน!R28)</f>
        <v/>
      </c>
      <c r="J28" s="189" t="str">
        <f t="shared" si="0"/>
        <v/>
      </c>
      <c r="K28" s="190" t="str">
        <f t="shared" si="1"/>
        <v/>
      </c>
      <c r="L28" s="196" t="str">
        <f t="shared" si="2"/>
        <v/>
      </c>
      <c r="M28" s="191" t="str">
        <f t="shared" si="3"/>
        <v/>
      </c>
      <c r="N28" s="193"/>
      <c r="O28" s="193"/>
      <c r="P28" s="193"/>
      <c r="Q28" s="193"/>
      <c r="R28" s="193"/>
      <c r="S28" s="193"/>
      <c r="T28" s="193"/>
    </row>
    <row r="29" spans="1:20" s="4" customFormat="1" ht="15.75" customHeight="1">
      <c r="A29" s="3">
        <v>20</v>
      </c>
      <c r="B29" s="46" t="str">
        <f>IF(นักเรียน!B25="","",นักเรียน!B25)</f>
        <v/>
      </c>
      <c r="C29" s="207" t="str">
        <f>IF(นักเรียน!C25="","",นักเรียน!C25)</f>
        <v/>
      </c>
      <c r="D29" s="188" t="str">
        <f>IF(กรอกคะแนนประเมิน!M29="","",กรอกคะแนนประเมิน!M29)</f>
        <v/>
      </c>
      <c r="E29" s="188" t="str">
        <f>IF(กรอกคะแนนประเมิน!N29="","",กรอกคะแนนประเมิน!N29)</f>
        <v/>
      </c>
      <c r="F29" s="188" t="str">
        <f>IF(กรอกคะแนนประเมิน!O29="","",กรอกคะแนนประเมิน!O29)</f>
        <v/>
      </c>
      <c r="G29" s="188" t="str">
        <f>IF(กรอกคะแนนประเมิน!P29="","",กรอกคะแนนประเมิน!P29)</f>
        <v/>
      </c>
      <c r="H29" s="188" t="str">
        <f>IF(กรอกคะแนนประเมิน!Q29="","",กรอกคะแนนประเมิน!Q29)</f>
        <v/>
      </c>
      <c r="I29" s="188" t="str">
        <f>IF(กรอกคะแนนประเมิน!R29="","",กรอกคะแนนประเมิน!R29)</f>
        <v/>
      </c>
      <c r="J29" s="189" t="str">
        <f t="shared" si="0"/>
        <v/>
      </c>
      <c r="K29" s="190" t="str">
        <f t="shared" si="1"/>
        <v/>
      </c>
      <c r="L29" s="196" t="str">
        <f t="shared" si="2"/>
        <v/>
      </c>
      <c r="M29" s="191" t="str">
        <f t="shared" si="3"/>
        <v/>
      </c>
      <c r="N29" s="193"/>
      <c r="O29" s="193"/>
      <c r="P29" s="193"/>
      <c r="Q29" s="193"/>
      <c r="R29" s="193"/>
      <c r="S29" s="193"/>
      <c r="T29" s="193"/>
    </row>
    <row r="30" spans="1:20" s="4" customFormat="1" ht="15.75" customHeight="1">
      <c r="A30" s="3">
        <v>21</v>
      </c>
      <c r="B30" s="46" t="str">
        <f>IF(นักเรียน!B26="","",นักเรียน!B26)</f>
        <v/>
      </c>
      <c r="C30" s="207" t="str">
        <f>IF(นักเรียน!C26="","",นักเรียน!C26)</f>
        <v/>
      </c>
      <c r="D30" s="188" t="str">
        <f>IF(กรอกคะแนนประเมิน!M30="","",กรอกคะแนนประเมิน!M30)</f>
        <v/>
      </c>
      <c r="E30" s="188" t="str">
        <f>IF(กรอกคะแนนประเมิน!N30="","",กรอกคะแนนประเมิน!N30)</f>
        <v/>
      </c>
      <c r="F30" s="188" t="str">
        <f>IF(กรอกคะแนนประเมิน!O30="","",กรอกคะแนนประเมิน!O30)</f>
        <v/>
      </c>
      <c r="G30" s="188" t="str">
        <f>IF(กรอกคะแนนประเมิน!P30="","",กรอกคะแนนประเมิน!P30)</f>
        <v/>
      </c>
      <c r="H30" s="188" t="str">
        <f>IF(กรอกคะแนนประเมิน!Q30="","",กรอกคะแนนประเมิน!Q30)</f>
        <v/>
      </c>
      <c r="I30" s="188" t="str">
        <f>IF(กรอกคะแนนประเมิน!R30="","",กรอกคะแนนประเมิน!R30)</f>
        <v/>
      </c>
      <c r="J30" s="189" t="str">
        <f t="shared" si="0"/>
        <v/>
      </c>
      <c r="K30" s="190" t="str">
        <f t="shared" si="1"/>
        <v/>
      </c>
      <c r="L30" s="196" t="str">
        <f t="shared" si="2"/>
        <v/>
      </c>
      <c r="M30" s="191" t="str">
        <f t="shared" si="3"/>
        <v/>
      </c>
      <c r="N30" s="193"/>
      <c r="O30" s="193"/>
      <c r="P30" s="193"/>
      <c r="Q30" s="193"/>
      <c r="R30" s="193"/>
      <c r="S30" s="193"/>
      <c r="T30" s="193"/>
    </row>
    <row r="31" spans="1:20" s="4" customFormat="1" ht="15.75" customHeight="1">
      <c r="A31" s="3">
        <v>22</v>
      </c>
      <c r="B31" s="46" t="str">
        <f>IF(นักเรียน!B27="","",นักเรียน!B27)</f>
        <v/>
      </c>
      <c r="C31" s="207" t="str">
        <f>IF(นักเรียน!C27="","",นักเรียน!C27)</f>
        <v/>
      </c>
      <c r="D31" s="188" t="str">
        <f>IF(กรอกคะแนนประเมิน!M31="","",กรอกคะแนนประเมิน!M31)</f>
        <v/>
      </c>
      <c r="E31" s="188" t="str">
        <f>IF(กรอกคะแนนประเมิน!N31="","",กรอกคะแนนประเมิน!N31)</f>
        <v/>
      </c>
      <c r="F31" s="188" t="str">
        <f>IF(กรอกคะแนนประเมิน!O31="","",กรอกคะแนนประเมิน!O31)</f>
        <v/>
      </c>
      <c r="G31" s="188" t="str">
        <f>IF(กรอกคะแนนประเมิน!P31="","",กรอกคะแนนประเมิน!P31)</f>
        <v/>
      </c>
      <c r="H31" s="188" t="str">
        <f>IF(กรอกคะแนนประเมิน!Q31="","",กรอกคะแนนประเมิน!Q31)</f>
        <v/>
      </c>
      <c r="I31" s="188" t="str">
        <f>IF(กรอกคะแนนประเมิน!R31="","",กรอกคะแนนประเมิน!R31)</f>
        <v/>
      </c>
      <c r="J31" s="189" t="str">
        <f t="shared" si="0"/>
        <v/>
      </c>
      <c r="K31" s="190" t="str">
        <f t="shared" si="1"/>
        <v/>
      </c>
      <c r="L31" s="196" t="str">
        <f t="shared" si="2"/>
        <v/>
      </c>
      <c r="M31" s="191" t="str">
        <f t="shared" si="3"/>
        <v/>
      </c>
      <c r="N31" s="193"/>
      <c r="O31" s="193"/>
      <c r="P31" s="193"/>
      <c r="Q31" s="193"/>
      <c r="R31" s="193"/>
      <c r="S31" s="193"/>
      <c r="T31" s="193"/>
    </row>
    <row r="32" spans="1:20" s="4" customFormat="1" ht="15.75" customHeight="1">
      <c r="A32" s="3">
        <v>23</v>
      </c>
      <c r="B32" s="46" t="str">
        <f>IF(นักเรียน!B28="","",นักเรียน!B28)</f>
        <v/>
      </c>
      <c r="C32" s="207" t="str">
        <f>IF(นักเรียน!C28="","",นักเรียน!C28)</f>
        <v/>
      </c>
      <c r="D32" s="188" t="str">
        <f>IF(กรอกคะแนนประเมิน!M32="","",กรอกคะแนนประเมิน!M32)</f>
        <v/>
      </c>
      <c r="E32" s="188" t="str">
        <f>IF(กรอกคะแนนประเมิน!N32="","",กรอกคะแนนประเมิน!N32)</f>
        <v/>
      </c>
      <c r="F32" s="188" t="str">
        <f>IF(กรอกคะแนนประเมิน!O32="","",กรอกคะแนนประเมิน!O32)</f>
        <v/>
      </c>
      <c r="G32" s="188" t="str">
        <f>IF(กรอกคะแนนประเมิน!P32="","",กรอกคะแนนประเมิน!P32)</f>
        <v/>
      </c>
      <c r="H32" s="188" t="str">
        <f>IF(กรอกคะแนนประเมิน!Q32="","",กรอกคะแนนประเมิน!Q32)</f>
        <v/>
      </c>
      <c r="I32" s="188" t="str">
        <f>IF(กรอกคะแนนประเมิน!R32="","",กรอกคะแนนประเมิน!R32)</f>
        <v/>
      </c>
      <c r="J32" s="189" t="str">
        <f t="shared" si="0"/>
        <v/>
      </c>
      <c r="K32" s="190" t="str">
        <f t="shared" si="1"/>
        <v/>
      </c>
      <c r="L32" s="196" t="str">
        <f t="shared" si="2"/>
        <v/>
      </c>
      <c r="M32" s="191" t="str">
        <f t="shared" si="3"/>
        <v/>
      </c>
      <c r="N32" s="193"/>
      <c r="O32" s="193"/>
      <c r="P32" s="193"/>
      <c r="Q32" s="193"/>
      <c r="R32" s="193"/>
      <c r="S32" s="193"/>
      <c r="T32" s="193"/>
    </row>
    <row r="33" spans="1:20" s="4" customFormat="1" ht="15.75" customHeight="1">
      <c r="A33" s="3">
        <v>24</v>
      </c>
      <c r="B33" s="46" t="str">
        <f>IF(นักเรียน!B29="","",นักเรียน!B29)</f>
        <v/>
      </c>
      <c r="C33" s="207" t="str">
        <f>IF(นักเรียน!C29="","",นักเรียน!C29)</f>
        <v/>
      </c>
      <c r="D33" s="188" t="str">
        <f>IF(กรอกคะแนนประเมิน!M33="","",กรอกคะแนนประเมิน!M33)</f>
        <v/>
      </c>
      <c r="E33" s="188" t="str">
        <f>IF(กรอกคะแนนประเมิน!N33="","",กรอกคะแนนประเมิน!N33)</f>
        <v/>
      </c>
      <c r="F33" s="188" t="str">
        <f>IF(กรอกคะแนนประเมิน!O33="","",กรอกคะแนนประเมิน!O33)</f>
        <v/>
      </c>
      <c r="G33" s="188" t="str">
        <f>IF(กรอกคะแนนประเมิน!P33="","",กรอกคะแนนประเมิน!P33)</f>
        <v/>
      </c>
      <c r="H33" s="188" t="str">
        <f>IF(กรอกคะแนนประเมิน!Q33="","",กรอกคะแนนประเมิน!Q33)</f>
        <v/>
      </c>
      <c r="I33" s="188" t="str">
        <f>IF(กรอกคะแนนประเมิน!R33="","",กรอกคะแนนประเมิน!R33)</f>
        <v/>
      </c>
      <c r="J33" s="189" t="str">
        <f t="shared" si="0"/>
        <v/>
      </c>
      <c r="K33" s="190" t="str">
        <f t="shared" si="1"/>
        <v/>
      </c>
      <c r="L33" s="196" t="str">
        <f t="shared" si="2"/>
        <v/>
      </c>
      <c r="M33" s="191" t="str">
        <f t="shared" si="3"/>
        <v/>
      </c>
      <c r="N33" s="193"/>
      <c r="O33" s="193"/>
      <c r="P33" s="193"/>
      <c r="Q33" s="193"/>
      <c r="R33" s="193"/>
      <c r="S33" s="193"/>
      <c r="T33" s="193"/>
    </row>
    <row r="34" spans="1:20" s="4" customFormat="1" ht="15.75" customHeight="1">
      <c r="A34" s="3">
        <v>25</v>
      </c>
      <c r="B34" s="46" t="str">
        <f>IF(นักเรียน!B30="","",นักเรียน!B30)</f>
        <v/>
      </c>
      <c r="C34" s="207" t="str">
        <f>IF(นักเรียน!C30="","",นักเรียน!C30)</f>
        <v/>
      </c>
      <c r="D34" s="188" t="str">
        <f>IF(กรอกคะแนนประเมิน!M34="","",กรอกคะแนนประเมิน!M34)</f>
        <v/>
      </c>
      <c r="E34" s="188" t="str">
        <f>IF(กรอกคะแนนประเมิน!N34="","",กรอกคะแนนประเมิน!N34)</f>
        <v/>
      </c>
      <c r="F34" s="188" t="str">
        <f>IF(กรอกคะแนนประเมิน!O34="","",กรอกคะแนนประเมิน!O34)</f>
        <v/>
      </c>
      <c r="G34" s="188" t="str">
        <f>IF(กรอกคะแนนประเมิน!P34="","",กรอกคะแนนประเมิน!P34)</f>
        <v/>
      </c>
      <c r="H34" s="188" t="str">
        <f>IF(กรอกคะแนนประเมิน!Q34="","",กรอกคะแนนประเมิน!Q34)</f>
        <v/>
      </c>
      <c r="I34" s="188" t="str">
        <f>IF(กรอกคะแนนประเมิน!R34="","",กรอกคะแนนประเมิน!R34)</f>
        <v/>
      </c>
      <c r="J34" s="189" t="str">
        <f t="shared" si="0"/>
        <v/>
      </c>
      <c r="K34" s="190" t="str">
        <f t="shared" si="1"/>
        <v/>
      </c>
      <c r="L34" s="196" t="str">
        <f t="shared" si="2"/>
        <v/>
      </c>
      <c r="M34" s="191" t="str">
        <f t="shared" si="3"/>
        <v/>
      </c>
      <c r="N34" s="193"/>
      <c r="O34" s="193"/>
      <c r="P34" s="193"/>
      <c r="Q34" s="193"/>
      <c r="R34" s="193"/>
      <c r="S34" s="193"/>
      <c r="T34" s="193"/>
    </row>
    <row r="35" spans="1:20" s="4" customFormat="1" ht="15.75" customHeight="1">
      <c r="A35" s="3">
        <v>26</v>
      </c>
      <c r="B35" s="46" t="str">
        <f>IF(นักเรียน!B31="","",นักเรียน!B31)</f>
        <v/>
      </c>
      <c r="C35" s="207" t="str">
        <f>IF(นักเรียน!C31="","",นักเรียน!C31)</f>
        <v/>
      </c>
      <c r="D35" s="188" t="str">
        <f>IF(กรอกคะแนนประเมิน!M35="","",กรอกคะแนนประเมิน!M35)</f>
        <v/>
      </c>
      <c r="E35" s="188" t="str">
        <f>IF(กรอกคะแนนประเมิน!N35="","",กรอกคะแนนประเมิน!N35)</f>
        <v/>
      </c>
      <c r="F35" s="188" t="str">
        <f>IF(กรอกคะแนนประเมิน!O35="","",กรอกคะแนนประเมิน!O35)</f>
        <v/>
      </c>
      <c r="G35" s="188" t="str">
        <f>IF(กรอกคะแนนประเมิน!P35="","",กรอกคะแนนประเมิน!P35)</f>
        <v/>
      </c>
      <c r="H35" s="188" t="str">
        <f>IF(กรอกคะแนนประเมิน!Q35="","",กรอกคะแนนประเมิน!Q35)</f>
        <v/>
      </c>
      <c r="I35" s="188" t="str">
        <f>IF(กรอกคะแนนประเมิน!R35="","",กรอกคะแนนประเมิน!R35)</f>
        <v/>
      </c>
      <c r="J35" s="189" t="str">
        <f t="shared" si="0"/>
        <v/>
      </c>
      <c r="K35" s="190" t="str">
        <f t="shared" si="1"/>
        <v/>
      </c>
      <c r="L35" s="196" t="str">
        <f t="shared" si="2"/>
        <v/>
      </c>
      <c r="M35" s="191" t="str">
        <f t="shared" si="3"/>
        <v/>
      </c>
      <c r="N35" s="193"/>
      <c r="O35" s="193"/>
      <c r="P35" s="193"/>
      <c r="Q35" s="193"/>
      <c r="R35" s="193"/>
      <c r="S35" s="193"/>
      <c r="T35" s="193"/>
    </row>
    <row r="36" spans="1:20" s="4" customFormat="1" ht="15.75" customHeight="1">
      <c r="A36" s="3">
        <v>27</v>
      </c>
      <c r="B36" s="46" t="str">
        <f>IF(นักเรียน!B32="","",นักเรียน!B32)</f>
        <v/>
      </c>
      <c r="C36" s="207" t="str">
        <f>IF(นักเรียน!C32="","",นักเรียน!C32)</f>
        <v/>
      </c>
      <c r="D36" s="188" t="str">
        <f>IF(กรอกคะแนนประเมิน!M36="","",กรอกคะแนนประเมิน!M36)</f>
        <v/>
      </c>
      <c r="E36" s="188" t="str">
        <f>IF(กรอกคะแนนประเมิน!N36="","",กรอกคะแนนประเมิน!N36)</f>
        <v/>
      </c>
      <c r="F36" s="188" t="str">
        <f>IF(กรอกคะแนนประเมิน!O36="","",กรอกคะแนนประเมิน!O36)</f>
        <v/>
      </c>
      <c r="G36" s="188" t="str">
        <f>IF(กรอกคะแนนประเมิน!P36="","",กรอกคะแนนประเมิน!P36)</f>
        <v/>
      </c>
      <c r="H36" s="188" t="str">
        <f>IF(กรอกคะแนนประเมิน!Q36="","",กรอกคะแนนประเมิน!Q36)</f>
        <v/>
      </c>
      <c r="I36" s="188" t="str">
        <f>IF(กรอกคะแนนประเมิน!R36="","",กรอกคะแนนประเมิน!R36)</f>
        <v/>
      </c>
      <c r="J36" s="189" t="str">
        <f t="shared" si="0"/>
        <v/>
      </c>
      <c r="K36" s="190" t="str">
        <f t="shared" si="1"/>
        <v/>
      </c>
      <c r="L36" s="196" t="str">
        <f t="shared" si="2"/>
        <v/>
      </c>
      <c r="M36" s="191" t="str">
        <f t="shared" si="3"/>
        <v/>
      </c>
      <c r="N36" s="193"/>
      <c r="O36" s="193"/>
      <c r="P36" s="193"/>
      <c r="Q36" s="193"/>
      <c r="R36" s="193"/>
      <c r="S36" s="193"/>
      <c r="T36" s="193"/>
    </row>
    <row r="37" spans="1:20" s="4" customFormat="1" ht="15.75" customHeight="1">
      <c r="A37" s="3">
        <v>28</v>
      </c>
      <c r="B37" s="46" t="str">
        <f>IF(นักเรียน!B33="","",นักเรียน!B33)</f>
        <v/>
      </c>
      <c r="C37" s="207" t="str">
        <f>IF(นักเรียน!C33="","",นักเรียน!C33)</f>
        <v/>
      </c>
      <c r="D37" s="188" t="str">
        <f>IF(กรอกคะแนนประเมิน!M37="","",กรอกคะแนนประเมิน!M37)</f>
        <v/>
      </c>
      <c r="E37" s="188" t="str">
        <f>IF(กรอกคะแนนประเมิน!N37="","",กรอกคะแนนประเมิน!N37)</f>
        <v/>
      </c>
      <c r="F37" s="188" t="str">
        <f>IF(กรอกคะแนนประเมิน!O37="","",กรอกคะแนนประเมิน!O37)</f>
        <v/>
      </c>
      <c r="G37" s="188" t="str">
        <f>IF(กรอกคะแนนประเมิน!P37="","",กรอกคะแนนประเมิน!P37)</f>
        <v/>
      </c>
      <c r="H37" s="188" t="str">
        <f>IF(กรอกคะแนนประเมิน!Q37="","",กรอกคะแนนประเมิน!Q37)</f>
        <v/>
      </c>
      <c r="I37" s="188" t="str">
        <f>IF(กรอกคะแนนประเมิน!R37="","",กรอกคะแนนประเมิน!R37)</f>
        <v/>
      </c>
      <c r="J37" s="189" t="str">
        <f t="shared" si="0"/>
        <v/>
      </c>
      <c r="K37" s="190" t="str">
        <f t="shared" si="1"/>
        <v/>
      </c>
      <c r="L37" s="196" t="str">
        <f t="shared" si="2"/>
        <v/>
      </c>
      <c r="M37" s="191" t="str">
        <f t="shared" si="3"/>
        <v/>
      </c>
      <c r="N37" s="193"/>
      <c r="O37" s="193"/>
      <c r="P37" s="193"/>
      <c r="Q37" s="193"/>
      <c r="R37" s="193"/>
      <c r="S37" s="193"/>
      <c r="T37" s="193"/>
    </row>
    <row r="38" spans="1:20" s="4" customFormat="1" ht="15.75" customHeight="1">
      <c r="A38" s="3">
        <v>29</v>
      </c>
      <c r="B38" s="46" t="str">
        <f>IF(นักเรียน!B34="","",นักเรียน!B34)</f>
        <v/>
      </c>
      <c r="C38" s="207" t="str">
        <f>IF(นักเรียน!C34="","",นักเรียน!C34)</f>
        <v/>
      </c>
      <c r="D38" s="188" t="str">
        <f>IF(กรอกคะแนนประเมิน!M38="","",กรอกคะแนนประเมิน!M38)</f>
        <v/>
      </c>
      <c r="E38" s="188" t="str">
        <f>IF(กรอกคะแนนประเมิน!N38="","",กรอกคะแนนประเมิน!N38)</f>
        <v/>
      </c>
      <c r="F38" s="188" t="str">
        <f>IF(กรอกคะแนนประเมิน!O38="","",กรอกคะแนนประเมิน!O38)</f>
        <v/>
      </c>
      <c r="G38" s="188" t="str">
        <f>IF(กรอกคะแนนประเมิน!P38="","",กรอกคะแนนประเมิน!P38)</f>
        <v/>
      </c>
      <c r="H38" s="188" t="str">
        <f>IF(กรอกคะแนนประเมิน!Q38="","",กรอกคะแนนประเมิน!Q38)</f>
        <v/>
      </c>
      <c r="I38" s="188" t="str">
        <f>IF(กรอกคะแนนประเมิน!R38="","",กรอกคะแนนประเมิน!R38)</f>
        <v/>
      </c>
      <c r="J38" s="189" t="str">
        <f t="shared" si="0"/>
        <v/>
      </c>
      <c r="K38" s="190" t="str">
        <f t="shared" si="1"/>
        <v/>
      </c>
      <c r="L38" s="196" t="str">
        <f t="shared" si="2"/>
        <v/>
      </c>
      <c r="M38" s="191" t="str">
        <f t="shared" si="3"/>
        <v/>
      </c>
      <c r="N38" s="193"/>
      <c r="O38" s="193"/>
      <c r="P38" s="193"/>
      <c r="Q38" s="193"/>
      <c r="R38" s="193"/>
      <c r="S38" s="193"/>
      <c r="T38" s="193"/>
    </row>
    <row r="39" spans="1:20" s="4" customFormat="1" ht="15.75" customHeight="1">
      <c r="A39" s="3">
        <v>30</v>
      </c>
      <c r="B39" s="46" t="str">
        <f>IF(นักเรียน!B35="","",นักเรียน!B35)</f>
        <v/>
      </c>
      <c r="C39" s="207" t="str">
        <f>IF(นักเรียน!C35="","",นักเรียน!C35)</f>
        <v/>
      </c>
      <c r="D39" s="188" t="str">
        <f>IF(กรอกคะแนนประเมิน!M39="","",กรอกคะแนนประเมิน!M39)</f>
        <v/>
      </c>
      <c r="E39" s="188" t="str">
        <f>IF(กรอกคะแนนประเมิน!N39="","",กรอกคะแนนประเมิน!N39)</f>
        <v/>
      </c>
      <c r="F39" s="188" t="str">
        <f>IF(กรอกคะแนนประเมิน!O39="","",กรอกคะแนนประเมิน!O39)</f>
        <v/>
      </c>
      <c r="G39" s="188" t="str">
        <f>IF(กรอกคะแนนประเมิน!P39="","",กรอกคะแนนประเมิน!P39)</f>
        <v/>
      </c>
      <c r="H39" s="188" t="str">
        <f>IF(กรอกคะแนนประเมิน!Q39="","",กรอกคะแนนประเมิน!Q39)</f>
        <v/>
      </c>
      <c r="I39" s="188" t="str">
        <f>IF(กรอกคะแนนประเมิน!R39="","",กรอกคะแนนประเมิน!R39)</f>
        <v/>
      </c>
      <c r="J39" s="189" t="str">
        <f t="shared" si="0"/>
        <v/>
      </c>
      <c r="K39" s="190" t="str">
        <f t="shared" si="1"/>
        <v/>
      </c>
      <c r="L39" s="196" t="str">
        <f t="shared" si="2"/>
        <v/>
      </c>
      <c r="M39" s="191" t="str">
        <f t="shared" si="3"/>
        <v/>
      </c>
      <c r="N39" s="193"/>
      <c r="O39" s="193"/>
      <c r="P39" s="193"/>
      <c r="Q39" s="193"/>
      <c r="R39" s="193"/>
      <c r="S39" s="193"/>
      <c r="T39" s="193"/>
    </row>
    <row r="40" spans="1:20" s="4" customFormat="1" ht="15.75" customHeight="1">
      <c r="A40" s="3">
        <v>31</v>
      </c>
      <c r="B40" s="46" t="str">
        <f>IF(นักเรียน!B36="","",นักเรียน!B36)</f>
        <v/>
      </c>
      <c r="C40" s="207" t="str">
        <f>IF(นักเรียน!C36="","",นักเรียน!C36)</f>
        <v/>
      </c>
      <c r="D40" s="188" t="str">
        <f>IF(กรอกคะแนนประเมิน!M40="","",กรอกคะแนนประเมิน!M40)</f>
        <v/>
      </c>
      <c r="E40" s="188" t="str">
        <f>IF(กรอกคะแนนประเมิน!N40="","",กรอกคะแนนประเมิน!N40)</f>
        <v/>
      </c>
      <c r="F40" s="188" t="str">
        <f>IF(กรอกคะแนนประเมิน!O40="","",กรอกคะแนนประเมิน!O40)</f>
        <v/>
      </c>
      <c r="G40" s="188" t="str">
        <f>IF(กรอกคะแนนประเมิน!P40="","",กรอกคะแนนประเมิน!P40)</f>
        <v/>
      </c>
      <c r="H40" s="188" t="str">
        <f>IF(กรอกคะแนนประเมิน!Q40="","",กรอกคะแนนประเมิน!Q40)</f>
        <v/>
      </c>
      <c r="I40" s="188" t="str">
        <f>IF(กรอกคะแนนประเมิน!R40="","",กรอกคะแนนประเมิน!R40)</f>
        <v/>
      </c>
      <c r="J40" s="189" t="str">
        <f t="shared" si="0"/>
        <v/>
      </c>
      <c r="K40" s="190" t="str">
        <f t="shared" si="1"/>
        <v/>
      </c>
      <c r="L40" s="196" t="str">
        <f t="shared" si="2"/>
        <v/>
      </c>
      <c r="M40" s="191" t="str">
        <f t="shared" si="3"/>
        <v/>
      </c>
      <c r="N40" s="193"/>
      <c r="O40" s="193"/>
      <c r="P40" s="193"/>
      <c r="Q40" s="193"/>
      <c r="R40" s="193"/>
      <c r="S40" s="193"/>
      <c r="T40" s="193"/>
    </row>
    <row r="41" spans="1:20" s="4" customFormat="1" ht="15.75" customHeight="1">
      <c r="A41" s="3">
        <v>32</v>
      </c>
      <c r="B41" s="46" t="str">
        <f>IF(นักเรียน!B37="","",นักเรียน!B37)</f>
        <v/>
      </c>
      <c r="C41" s="207" t="str">
        <f>IF(นักเรียน!C37="","",นักเรียน!C37)</f>
        <v/>
      </c>
      <c r="D41" s="188" t="str">
        <f>IF(กรอกคะแนนประเมิน!M41="","",กรอกคะแนนประเมิน!M41)</f>
        <v/>
      </c>
      <c r="E41" s="188" t="str">
        <f>IF(กรอกคะแนนประเมิน!N41="","",กรอกคะแนนประเมิน!N41)</f>
        <v/>
      </c>
      <c r="F41" s="188" t="str">
        <f>IF(กรอกคะแนนประเมิน!O41="","",กรอกคะแนนประเมิน!O41)</f>
        <v/>
      </c>
      <c r="G41" s="188" t="str">
        <f>IF(กรอกคะแนนประเมิน!P41="","",กรอกคะแนนประเมิน!P41)</f>
        <v/>
      </c>
      <c r="H41" s="188" t="str">
        <f>IF(กรอกคะแนนประเมิน!Q41="","",กรอกคะแนนประเมิน!Q41)</f>
        <v/>
      </c>
      <c r="I41" s="188" t="str">
        <f>IF(กรอกคะแนนประเมิน!R41="","",กรอกคะแนนประเมิน!R41)</f>
        <v/>
      </c>
      <c r="J41" s="189" t="str">
        <f t="shared" si="0"/>
        <v/>
      </c>
      <c r="K41" s="190" t="str">
        <f t="shared" si="1"/>
        <v/>
      </c>
      <c r="L41" s="196" t="str">
        <f t="shared" si="2"/>
        <v/>
      </c>
      <c r="M41" s="191" t="str">
        <f t="shared" si="3"/>
        <v/>
      </c>
      <c r="N41" s="193"/>
      <c r="O41" s="193"/>
      <c r="P41" s="193"/>
      <c r="Q41" s="193"/>
      <c r="R41" s="193"/>
      <c r="S41" s="193"/>
      <c r="T41" s="193"/>
    </row>
    <row r="42" spans="1:20" s="4" customFormat="1" ht="15.75" customHeight="1">
      <c r="A42" s="3">
        <v>33</v>
      </c>
      <c r="B42" s="46" t="str">
        <f>IF(นักเรียน!B38="","",นักเรียน!B38)</f>
        <v/>
      </c>
      <c r="C42" s="207" t="str">
        <f>IF(นักเรียน!C38="","",นักเรียน!C38)</f>
        <v/>
      </c>
      <c r="D42" s="188" t="str">
        <f>IF(กรอกคะแนนประเมิน!M42="","",กรอกคะแนนประเมิน!M42)</f>
        <v/>
      </c>
      <c r="E42" s="188" t="str">
        <f>IF(กรอกคะแนนประเมิน!N42="","",กรอกคะแนนประเมิน!N42)</f>
        <v/>
      </c>
      <c r="F42" s="188" t="str">
        <f>IF(กรอกคะแนนประเมิน!O42="","",กรอกคะแนนประเมิน!O42)</f>
        <v/>
      </c>
      <c r="G42" s="188" t="str">
        <f>IF(กรอกคะแนนประเมิน!P42="","",กรอกคะแนนประเมิน!P42)</f>
        <v/>
      </c>
      <c r="H42" s="188" t="str">
        <f>IF(กรอกคะแนนประเมิน!Q42="","",กรอกคะแนนประเมิน!Q42)</f>
        <v/>
      </c>
      <c r="I42" s="188" t="str">
        <f>IF(กรอกคะแนนประเมิน!R42="","",กรอกคะแนนประเมิน!R42)</f>
        <v/>
      </c>
      <c r="J42" s="189" t="str">
        <f t="shared" si="0"/>
        <v/>
      </c>
      <c r="K42" s="190" t="str">
        <f t="shared" si="1"/>
        <v/>
      </c>
      <c r="L42" s="196" t="str">
        <f t="shared" si="2"/>
        <v/>
      </c>
      <c r="M42" s="191" t="str">
        <f t="shared" si="3"/>
        <v/>
      </c>
      <c r="N42" s="193"/>
      <c r="O42" s="193"/>
      <c r="P42" s="193"/>
      <c r="Q42" s="193"/>
      <c r="R42" s="193"/>
      <c r="S42" s="193"/>
      <c r="T42" s="193"/>
    </row>
    <row r="43" spans="1:20" s="4" customFormat="1" ht="15.75" customHeight="1">
      <c r="A43" s="3">
        <v>34</v>
      </c>
      <c r="B43" s="46" t="str">
        <f>IF(นักเรียน!B39="","",นักเรียน!B39)</f>
        <v/>
      </c>
      <c r="C43" s="207" t="str">
        <f>IF(นักเรียน!C39="","",นักเรียน!C39)</f>
        <v/>
      </c>
      <c r="D43" s="188" t="str">
        <f>IF(กรอกคะแนนประเมิน!M43="","",กรอกคะแนนประเมิน!M43)</f>
        <v/>
      </c>
      <c r="E43" s="188" t="str">
        <f>IF(กรอกคะแนนประเมิน!N43="","",กรอกคะแนนประเมิน!N43)</f>
        <v/>
      </c>
      <c r="F43" s="188" t="str">
        <f>IF(กรอกคะแนนประเมิน!O43="","",กรอกคะแนนประเมิน!O43)</f>
        <v/>
      </c>
      <c r="G43" s="188" t="str">
        <f>IF(กรอกคะแนนประเมิน!P43="","",กรอกคะแนนประเมิน!P43)</f>
        <v/>
      </c>
      <c r="H43" s="188" t="str">
        <f>IF(กรอกคะแนนประเมิน!Q43="","",กรอกคะแนนประเมิน!Q43)</f>
        <v/>
      </c>
      <c r="I43" s="188" t="str">
        <f>IF(กรอกคะแนนประเมิน!R43="","",กรอกคะแนนประเมิน!R43)</f>
        <v/>
      </c>
      <c r="J43" s="189" t="str">
        <f t="shared" si="0"/>
        <v/>
      </c>
      <c r="K43" s="190" t="str">
        <f t="shared" si="1"/>
        <v/>
      </c>
      <c r="L43" s="196" t="str">
        <f t="shared" si="2"/>
        <v/>
      </c>
      <c r="M43" s="191" t="str">
        <f t="shared" si="3"/>
        <v/>
      </c>
      <c r="N43" s="193"/>
      <c r="O43" s="193"/>
      <c r="P43" s="193"/>
      <c r="Q43" s="193"/>
      <c r="R43" s="193"/>
      <c r="S43" s="193"/>
      <c r="T43" s="193"/>
    </row>
    <row r="44" spans="1:20" s="4" customFormat="1" ht="15.75" customHeight="1">
      <c r="A44" s="3">
        <v>35</v>
      </c>
      <c r="B44" s="46" t="str">
        <f>IF(นักเรียน!B40="","",นักเรียน!B40)</f>
        <v/>
      </c>
      <c r="C44" s="207" t="str">
        <f>IF(นักเรียน!C40="","",นักเรียน!C40)</f>
        <v/>
      </c>
      <c r="D44" s="188" t="str">
        <f>IF(กรอกคะแนนประเมิน!M44="","",กรอกคะแนนประเมิน!M44)</f>
        <v/>
      </c>
      <c r="E44" s="188" t="str">
        <f>IF(กรอกคะแนนประเมิน!N44="","",กรอกคะแนนประเมิน!N44)</f>
        <v/>
      </c>
      <c r="F44" s="188" t="str">
        <f>IF(กรอกคะแนนประเมิน!O44="","",กรอกคะแนนประเมิน!O44)</f>
        <v/>
      </c>
      <c r="G44" s="188" t="str">
        <f>IF(กรอกคะแนนประเมิน!P44="","",กรอกคะแนนประเมิน!P44)</f>
        <v/>
      </c>
      <c r="H44" s="188" t="str">
        <f>IF(กรอกคะแนนประเมิน!Q44="","",กรอกคะแนนประเมิน!Q44)</f>
        <v/>
      </c>
      <c r="I44" s="188" t="str">
        <f>IF(กรอกคะแนนประเมิน!R44="","",กรอกคะแนนประเมิน!R44)</f>
        <v/>
      </c>
      <c r="J44" s="189" t="str">
        <f t="shared" si="0"/>
        <v/>
      </c>
      <c r="K44" s="190" t="str">
        <f t="shared" si="1"/>
        <v/>
      </c>
      <c r="L44" s="196" t="str">
        <f t="shared" si="2"/>
        <v/>
      </c>
      <c r="M44" s="191" t="str">
        <f t="shared" si="3"/>
        <v/>
      </c>
      <c r="N44" s="193"/>
      <c r="O44" s="193"/>
      <c r="P44" s="193"/>
      <c r="Q44" s="193"/>
      <c r="R44" s="193"/>
      <c r="S44" s="193"/>
      <c r="T44" s="193"/>
    </row>
    <row r="45" spans="1:20" s="4" customFormat="1" ht="15.75" customHeight="1">
      <c r="A45" s="3">
        <v>36</v>
      </c>
      <c r="B45" s="46" t="str">
        <f>IF(นักเรียน!B41="","",นักเรียน!B41)</f>
        <v/>
      </c>
      <c r="C45" s="207" t="str">
        <f>IF(นักเรียน!C41="","",นักเรียน!C41)</f>
        <v/>
      </c>
      <c r="D45" s="188" t="str">
        <f>IF(กรอกคะแนนประเมิน!M45="","",กรอกคะแนนประเมิน!M45)</f>
        <v/>
      </c>
      <c r="E45" s="188" t="str">
        <f>IF(กรอกคะแนนประเมิน!N45="","",กรอกคะแนนประเมิน!N45)</f>
        <v/>
      </c>
      <c r="F45" s="188" t="str">
        <f>IF(กรอกคะแนนประเมิน!O45="","",กรอกคะแนนประเมิน!O45)</f>
        <v/>
      </c>
      <c r="G45" s="188" t="str">
        <f>IF(กรอกคะแนนประเมิน!P45="","",กรอกคะแนนประเมิน!P45)</f>
        <v/>
      </c>
      <c r="H45" s="188" t="str">
        <f>IF(กรอกคะแนนประเมิน!Q45="","",กรอกคะแนนประเมิน!Q45)</f>
        <v/>
      </c>
      <c r="I45" s="188" t="str">
        <f>IF(กรอกคะแนนประเมิน!R45="","",กรอกคะแนนประเมิน!R45)</f>
        <v/>
      </c>
      <c r="J45" s="189" t="str">
        <f t="shared" si="0"/>
        <v/>
      </c>
      <c r="K45" s="190" t="str">
        <f t="shared" si="1"/>
        <v/>
      </c>
      <c r="L45" s="196" t="str">
        <f t="shared" si="2"/>
        <v/>
      </c>
      <c r="M45" s="191" t="str">
        <f t="shared" si="3"/>
        <v/>
      </c>
      <c r="N45" s="193"/>
      <c r="O45" s="193"/>
      <c r="P45" s="193"/>
      <c r="Q45" s="193"/>
      <c r="R45" s="193"/>
      <c r="S45" s="193"/>
      <c r="T45" s="193"/>
    </row>
    <row r="46" spans="1:20" s="4" customFormat="1" ht="15.75" customHeight="1">
      <c r="A46" s="3">
        <v>37</v>
      </c>
      <c r="B46" s="46" t="str">
        <f>IF(นักเรียน!B42="","",นักเรียน!B42)</f>
        <v/>
      </c>
      <c r="C46" s="207" t="str">
        <f>IF(นักเรียน!C42="","",นักเรียน!C42)</f>
        <v/>
      </c>
      <c r="D46" s="188" t="str">
        <f>IF(กรอกคะแนนประเมิน!M46="","",กรอกคะแนนประเมิน!M46)</f>
        <v/>
      </c>
      <c r="E46" s="188" t="str">
        <f>IF(กรอกคะแนนประเมิน!N46="","",กรอกคะแนนประเมิน!N46)</f>
        <v/>
      </c>
      <c r="F46" s="188" t="str">
        <f>IF(กรอกคะแนนประเมิน!O46="","",กรอกคะแนนประเมิน!O46)</f>
        <v/>
      </c>
      <c r="G46" s="188" t="str">
        <f>IF(กรอกคะแนนประเมิน!P46="","",กรอกคะแนนประเมิน!P46)</f>
        <v/>
      </c>
      <c r="H46" s="188" t="str">
        <f>IF(กรอกคะแนนประเมิน!Q46="","",กรอกคะแนนประเมิน!Q46)</f>
        <v/>
      </c>
      <c r="I46" s="188" t="str">
        <f>IF(กรอกคะแนนประเมิน!R46="","",กรอกคะแนนประเมิน!R46)</f>
        <v/>
      </c>
      <c r="J46" s="189" t="str">
        <f t="shared" si="0"/>
        <v/>
      </c>
      <c r="K46" s="190" t="str">
        <f t="shared" si="1"/>
        <v/>
      </c>
      <c r="L46" s="196" t="str">
        <f t="shared" si="2"/>
        <v/>
      </c>
      <c r="M46" s="191" t="str">
        <f t="shared" si="3"/>
        <v/>
      </c>
      <c r="N46" s="193"/>
      <c r="O46" s="193"/>
      <c r="P46" s="193"/>
      <c r="Q46" s="193"/>
      <c r="R46" s="193"/>
      <c r="S46" s="193"/>
      <c r="T46" s="193"/>
    </row>
    <row r="47" spans="1:20" s="5" customFormat="1" ht="15.75" customHeight="1">
      <c r="A47" s="3">
        <v>38</v>
      </c>
      <c r="B47" s="46" t="str">
        <f>IF(นักเรียน!B43="","",นักเรียน!B43)</f>
        <v/>
      </c>
      <c r="C47" s="207" t="str">
        <f>IF(นักเรียน!C43="","",นักเรียน!C43)</f>
        <v/>
      </c>
      <c r="D47" s="188" t="str">
        <f>IF(กรอกคะแนนประเมิน!M47="","",กรอกคะแนนประเมิน!M47)</f>
        <v/>
      </c>
      <c r="E47" s="188" t="str">
        <f>IF(กรอกคะแนนประเมิน!N47="","",กรอกคะแนนประเมิน!N47)</f>
        <v/>
      </c>
      <c r="F47" s="188" t="str">
        <f>IF(กรอกคะแนนประเมิน!O47="","",กรอกคะแนนประเมิน!O47)</f>
        <v/>
      </c>
      <c r="G47" s="188" t="str">
        <f>IF(กรอกคะแนนประเมิน!P47="","",กรอกคะแนนประเมิน!P47)</f>
        <v/>
      </c>
      <c r="H47" s="188" t="str">
        <f>IF(กรอกคะแนนประเมิน!Q47="","",กรอกคะแนนประเมิน!Q47)</f>
        <v/>
      </c>
      <c r="I47" s="188" t="str">
        <f>IF(กรอกคะแนนประเมิน!R47="","",กรอกคะแนนประเมิน!R47)</f>
        <v/>
      </c>
      <c r="J47" s="189" t="str">
        <f t="shared" si="0"/>
        <v/>
      </c>
      <c r="K47" s="190" t="str">
        <f t="shared" si="1"/>
        <v/>
      </c>
      <c r="L47" s="196" t="str">
        <f t="shared" si="2"/>
        <v/>
      </c>
      <c r="M47" s="191" t="str">
        <f t="shared" si="3"/>
        <v/>
      </c>
      <c r="N47" s="194"/>
      <c r="O47" s="194"/>
      <c r="P47" s="194"/>
      <c r="Q47" s="194"/>
      <c r="R47" s="194"/>
      <c r="S47" s="194"/>
      <c r="T47" s="194"/>
    </row>
    <row r="48" spans="1:20" s="5" customFormat="1" ht="15.75" customHeight="1">
      <c r="A48" s="3">
        <v>39</v>
      </c>
      <c r="B48" s="46" t="str">
        <f>IF(นักเรียน!B44="","",นักเรียน!B44)</f>
        <v/>
      </c>
      <c r="C48" s="207" t="str">
        <f>IF(นักเรียน!C44="","",นักเรียน!C44)</f>
        <v/>
      </c>
      <c r="D48" s="188" t="str">
        <f>IF(กรอกคะแนนประเมิน!M48="","",กรอกคะแนนประเมิน!M48)</f>
        <v/>
      </c>
      <c r="E48" s="188" t="str">
        <f>IF(กรอกคะแนนประเมิน!N48="","",กรอกคะแนนประเมิน!N48)</f>
        <v/>
      </c>
      <c r="F48" s="188" t="str">
        <f>IF(กรอกคะแนนประเมิน!O48="","",กรอกคะแนนประเมิน!O48)</f>
        <v/>
      </c>
      <c r="G48" s="188" t="str">
        <f>IF(กรอกคะแนนประเมิน!P48="","",กรอกคะแนนประเมิน!P48)</f>
        <v/>
      </c>
      <c r="H48" s="188" t="str">
        <f>IF(กรอกคะแนนประเมิน!Q48="","",กรอกคะแนนประเมิน!Q48)</f>
        <v/>
      </c>
      <c r="I48" s="188" t="str">
        <f>IF(กรอกคะแนนประเมิน!R48="","",กรอกคะแนนประเมิน!R48)</f>
        <v/>
      </c>
      <c r="J48" s="189" t="str">
        <f t="shared" si="0"/>
        <v/>
      </c>
      <c r="K48" s="190" t="str">
        <f t="shared" si="1"/>
        <v/>
      </c>
      <c r="L48" s="196" t="str">
        <f t="shared" si="2"/>
        <v/>
      </c>
      <c r="M48" s="191" t="str">
        <f t="shared" si="3"/>
        <v/>
      </c>
      <c r="N48" s="194"/>
      <c r="O48" s="194"/>
      <c r="P48" s="194"/>
      <c r="Q48" s="194"/>
      <c r="R48" s="194"/>
      <c r="S48" s="194"/>
      <c r="T48" s="194"/>
    </row>
    <row r="49" spans="1:20" s="5" customFormat="1" ht="15.75" customHeight="1">
      <c r="A49" s="3">
        <v>40</v>
      </c>
      <c r="B49" s="46" t="str">
        <f>IF(นักเรียน!B45="","",นักเรียน!B45)</f>
        <v/>
      </c>
      <c r="C49" s="207" t="str">
        <f>IF(นักเรียน!C45="","",นักเรียน!C45)</f>
        <v/>
      </c>
      <c r="D49" s="188" t="str">
        <f>IF(กรอกคะแนนประเมิน!M49="","",กรอกคะแนนประเมิน!M49)</f>
        <v/>
      </c>
      <c r="E49" s="188" t="str">
        <f>IF(กรอกคะแนนประเมิน!N49="","",กรอกคะแนนประเมิน!N49)</f>
        <v/>
      </c>
      <c r="F49" s="188" t="str">
        <f>IF(กรอกคะแนนประเมิน!O49="","",กรอกคะแนนประเมิน!O49)</f>
        <v/>
      </c>
      <c r="G49" s="188" t="str">
        <f>IF(กรอกคะแนนประเมิน!P49="","",กรอกคะแนนประเมิน!P49)</f>
        <v/>
      </c>
      <c r="H49" s="188" t="str">
        <f>IF(กรอกคะแนนประเมิน!Q49="","",กรอกคะแนนประเมิน!Q49)</f>
        <v/>
      </c>
      <c r="I49" s="188" t="str">
        <f>IF(กรอกคะแนนประเมิน!R49="","",กรอกคะแนนประเมิน!R49)</f>
        <v/>
      </c>
      <c r="J49" s="189" t="str">
        <f t="shared" si="0"/>
        <v/>
      </c>
      <c r="K49" s="190" t="str">
        <f t="shared" si="1"/>
        <v/>
      </c>
      <c r="L49" s="196" t="str">
        <f t="shared" si="2"/>
        <v/>
      </c>
      <c r="M49" s="191" t="str">
        <f t="shared" si="3"/>
        <v/>
      </c>
      <c r="N49" s="194"/>
      <c r="O49" s="194"/>
      <c r="P49" s="194"/>
      <c r="Q49" s="194"/>
      <c r="R49" s="194"/>
      <c r="S49" s="194"/>
      <c r="T49" s="194"/>
    </row>
    <row r="50" spans="1:20" s="5" customFormat="1" ht="15.75" customHeight="1">
      <c r="A50" s="3">
        <v>41</v>
      </c>
      <c r="B50" s="46" t="str">
        <f>IF(นักเรียน!B46="","",นักเรียน!B46)</f>
        <v/>
      </c>
      <c r="C50" s="207" t="str">
        <f>IF(นักเรียน!C46="","",นักเรียน!C46)</f>
        <v/>
      </c>
      <c r="D50" s="188" t="str">
        <f>IF(กรอกคะแนนประเมิน!M50="","",กรอกคะแนนประเมิน!M50)</f>
        <v/>
      </c>
      <c r="E50" s="188" t="str">
        <f>IF(กรอกคะแนนประเมิน!N50="","",กรอกคะแนนประเมิน!N50)</f>
        <v/>
      </c>
      <c r="F50" s="188" t="str">
        <f>IF(กรอกคะแนนประเมิน!O50="","",กรอกคะแนนประเมิน!O50)</f>
        <v/>
      </c>
      <c r="G50" s="188" t="str">
        <f>IF(กรอกคะแนนประเมิน!P50="","",กรอกคะแนนประเมิน!P50)</f>
        <v/>
      </c>
      <c r="H50" s="188" t="str">
        <f>IF(กรอกคะแนนประเมิน!Q50="","",กรอกคะแนนประเมิน!Q50)</f>
        <v/>
      </c>
      <c r="I50" s="188" t="str">
        <f>IF(กรอกคะแนนประเมิน!R50="","",กรอกคะแนนประเมิน!R50)</f>
        <v/>
      </c>
      <c r="J50" s="189" t="str">
        <f t="shared" si="0"/>
        <v/>
      </c>
      <c r="K50" s="190" t="str">
        <f t="shared" si="1"/>
        <v/>
      </c>
      <c r="L50" s="196" t="str">
        <f t="shared" si="2"/>
        <v/>
      </c>
      <c r="M50" s="191" t="str">
        <f t="shared" si="3"/>
        <v/>
      </c>
      <c r="N50" s="194"/>
      <c r="O50" s="194"/>
      <c r="P50" s="194"/>
      <c r="Q50" s="194"/>
      <c r="R50" s="194"/>
      <c r="S50" s="194"/>
      <c r="T50" s="194"/>
    </row>
    <row r="51" spans="1:20" s="5" customFormat="1" ht="15.75" customHeight="1">
      <c r="A51" s="3">
        <v>42</v>
      </c>
      <c r="B51" s="46" t="str">
        <f>IF(นักเรียน!B47="","",นักเรียน!B47)</f>
        <v/>
      </c>
      <c r="C51" s="207" t="str">
        <f>IF(นักเรียน!C47="","",นักเรียน!C47)</f>
        <v/>
      </c>
      <c r="D51" s="188" t="str">
        <f>IF(กรอกคะแนนประเมิน!M51="","",กรอกคะแนนประเมิน!M51)</f>
        <v/>
      </c>
      <c r="E51" s="188" t="str">
        <f>IF(กรอกคะแนนประเมิน!N51="","",กรอกคะแนนประเมิน!N51)</f>
        <v/>
      </c>
      <c r="F51" s="188" t="str">
        <f>IF(กรอกคะแนนประเมิน!O51="","",กรอกคะแนนประเมิน!O51)</f>
        <v/>
      </c>
      <c r="G51" s="188" t="str">
        <f>IF(กรอกคะแนนประเมิน!P51="","",กรอกคะแนนประเมิน!P51)</f>
        <v/>
      </c>
      <c r="H51" s="188" t="str">
        <f>IF(กรอกคะแนนประเมิน!Q51="","",กรอกคะแนนประเมิน!Q51)</f>
        <v/>
      </c>
      <c r="I51" s="188" t="str">
        <f>IF(กรอกคะแนนประเมิน!R51="","",กรอกคะแนนประเมิน!R51)</f>
        <v/>
      </c>
      <c r="J51" s="189" t="str">
        <f t="shared" si="0"/>
        <v/>
      </c>
      <c r="K51" s="190" t="str">
        <f t="shared" si="1"/>
        <v/>
      </c>
      <c r="L51" s="196" t="str">
        <f t="shared" si="2"/>
        <v/>
      </c>
      <c r="M51" s="191" t="str">
        <f t="shared" si="3"/>
        <v/>
      </c>
      <c r="N51" s="194"/>
      <c r="O51" s="194"/>
      <c r="P51" s="194"/>
      <c r="Q51" s="194"/>
      <c r="R51" s="194"/>
      <c r="S51" s="194"/>
      <c r="T51" s="194"/>
    </row>
    <row r="52" spans="1:20" s="5" customFormat="1" ht="15.75" customHeight="1">
      <c r="A52" s="3">
        <v>43</v>
      </c>
      <c r="B52" s="46" t="str">
        <f>IF(นักเรียน!B48="","",นักเรียน!B48)</f>
        <v/>
      </c>
      <c r="C52" s="207" t="str">
        <f>IF(นักเรียน!C48="","",นักเรียน!C48)</f>
        <v/>
      </c>
      <c r="D52" s="188" t="str">
        <f>IF(กรอกคะแนนประเมิน!M52="","",กรอกคะแนนประเมิน!M52)</f>
        <v/>
      </c>
      <c r="E52" s="188" t="str">
        <f>IF(กรอกคะแนนประเมิน!N52="","",กรอกคะแนนประเมิน!N52)</f>
        <v/>
      </c>
      <c r="F52" s="188" t="str">
        <f>IF(กรอกคะแนนประเมิน!O52="","",กรอกคะแนนประเมิน!O52)</f>
        <v/>
      </c>
      <c r="G52" s="188" t="str">
        <f>IF(กรอกคะแนนประเมิน!P52="","",กรอกคะแนนประเมิน!P52)</f>
        <v/>
      </c>
      <c r="H52" s="188" t="str">
        <f>IF(กรอกคะแนนประเมิน!Q52="","",กรอกคะแนนประเมิน!Q52)</f>
        <v/>
      </c>
      <c r="I52" s="188" t="str">
        <f>IF(กรอกคะแนนประเมิน!R52="","",กรอกคะแนนประเมิน!R52)</f>
        <v/>
      </c>
      <c r="J52" s="189" t="str">
        <f t="shared" si="0"/>
        <v/>
      </c>
      <c r="K52" s="190" t="str">
        <f t="shared" si="1"/>
        <v/>
      </c>
      <c r="L52" s="196" t="str">
        <f t="shared" si="2"/>
        <v/>
      </c>
      <c r="M52" s="191" t="str">
        <f t="shared" si="3"/>
        <v/>
      </c>
      <c r="N52" s="194"/>
      <c r="O52" s="194"/>
      <c r="P52" s="194"/>
      <c r="Q52" s="194"/>
      <c r="R52" s="194"/>
      <c r="S52" s="194"/>
      <c r="T52" s="194"/>
    </row>
    <row r="53" spans="1:20" s="5" customFormat="1" ht="15.75" customHeight="1">
      <c r="A53" s="3">
        <v>44</v>
      </c>
      <c r="B53" s="46" t="str">
        <f>IF(นักเรียน!B49="","",นักเรียน!B49)</f>
        <v/>
      </c>
      <c r="C53" s="207" t="str">
        <f>IF(นักเรียน!C49="","",นักเรียน!C49)</f>
        <v/>
      </c>
      <c r="D53" s="188" t="str">
        <f>IF(กรอกคะแนนประเมิน!M53="","",กรอกคะแนนประเมิน!M53)</f>
        <v/>
      </c>
      <c r="E53" s="188" t="str">
        <f>IF(กรอกคะแนนประเมิน!N53="","",กรอกคะแนนประเมิน!N53)</f>
        <v/>
      </c>
      <c r="F53" s="188" t="str">
        <f>IF(กรอกคะแนนประเมิน!O53="","",กรอกคะแนนประเมิน!O53)</f>
        <v/>
      </c>
      <c r="G53" s="188" t="str">
        <f>IF(กรอกคะแนนประเมิน!P53="","",กรอกคะแนนประเมิน!P53)</f>
        <v/>
      </c>
      <c r="H53" s="188" t="str">
        <f>IF(กรอกคะแนนประเมิน!Q53="","",กรอกคะแนนประเมิน!Q53)</f>
        <v/>
      </c>
      <c r="I53" s="188" t="str">
        <f>IF(กรอกคะแนนประเมิน!R53="","",กรอกคะแนนประเมิน!R53)</f>
        <v/>
      </c>
      <c r="J53" s="189" t="str">
        <f t="shared" si="0"/>
        <v/>
      </c>
      <c r="K53" s="190" t="str">
        <f t="shared" si="1"/>
        <v/>
      </c>
      <c r="L53" s="196" t="str">
        <f t="shared" si="2"/>
        <v/>
      </c>
      <c r="M53" s="191" t="str">
        <f t="shared" si="3"/>
        <v/>
      </c>
      <c r="N53" s="194"/>
      <c r="O53" s="194"/>
      <c r="P53" s="194"/>
      <c r="Q53" s="194"/>
      <c r="R53" s="194"/>
      <c r="S53" s="194"/>
      <c r="T53" s="194"/>
    </row>
    <row r="54" spans="1:20" s="5" customFormat="1" ht="15.75" customHeight="1">
      <c r="A54" s="3">
        <v>45</v>
      </c>
      <c r="B54" s="46" t="str">
        <f>IF(นักเรียน!B50="","",นักเรียน!B50)</f>
        <v/>
      </c>
      <c r="C54" s="207" t="str">
        <f>IF(นักเรียน!C50="","",นักเรียน!C50)</f>
        <v/>
      </c>
      <c r="D54" s="188" t="str">
        <f>IF(กรอกคะแนนประเมิน!M54="","",กรอกคะแนนประเมิน!M54)</f>
        <v/>
      </c>
      <c r="E54" s="188" t="str">
        <f>IF(กรอกคะแนนประเมิน!N54="","",กรอกคะแนนประเมิน!N54)</f>
        <v/>
      </c>
      <c r="F54" s="188" t="str">
        <f>IF(กรอกคะแนนประเมิน!O54="","",กรอกคะแนนประเมิน!O54)</f>
        <v/>
      </c>
      <c r="G54" s="188" t="str">
        <f>IF(กรอกคะแนนประเมิน!P54="","",กรอกคะแนนประเมิน!P54)</f>
        <v/>
      </c>
      <c r="H54" s="188" t="str">
        <f>IF(กรอกคะแนนประเมิน!Q54="","",กรอกคะแนนประเมิน!Q54)</f>
        <v/>
      </c>
      <c r="I54" s="188" t="str">
        <f>IF(กรอกคะแนนประเมิน!R54="","",กรอกคะแนนประเมิน!R54)</f>
        <v/>
      </c>
      <c r="J54" s="189" t="str">
        <f t="shared" si="0"/>
        <v/>
      </c>
      <c r="K54" s="190" t="str">
        <f t="shared" si="1"/>
        <v/>
      </c>
      <c r="L54" s="196" t="str">
        <f t="shared" si="2"/>
        <v/>
      </c>
      <c r="M54" s="191" t="str">
        <f t="shared" si="3"/>
        <v/>
      </c>
      <c r="N54" s="194"/>
      <c r="O54" s="194"/>
      <c r="P54" s="194"/>
      <c r="Q54" s="194"/>
      <c r="R54" s="194"/>
      <c r="S54" s="194"/>
      <c r="T54" s="194"/>
    </row>
    <row r="55" spans="1:20" s="180" customFormat="1" ht="15.75" customHeight="1">
      <c r="N55" s="194"/>
      <c r="O55" s="194"/>
      <c r="P55" s="194"/>
      <c r="Q55" s="194"/>
      <c r="R55" s="194"/>
      <c r="S55" s="194"/>
      <c r="T55" s="194"/>
    </row>
    <row r="56" spans="1:20" s="181" customFormat="1">
      <c r="N56" s="192"/>
      <c r="O56" s="192"/>
      <c r="P56" s="192"/>
      <c r="Q56" s="192"/>
      <c r="R56" s="192"/>
      <c r="S56" s="192"/>
      <c r="T56" s="192"/>
    </row>
    <row r="57" spans="1:20" s="181" customFormat="1">
      <c r="N57" s="192"/>
      <c r="O57" s="192"/>
      <c r="P57" s="192"/>
      <c r="Q57" s="192"/>
      <c r="R57" s="192"/>
      <c r="S57" s="192"/>
      <c r="T57" s="192"/>
    </row>
    <row r="58" spans="1:20" s="181" customFormat="1">
      <c r="N58" s="192"/>
      <c r="O58" s="192"/>
      <c r="P58" s="192"/>
      <c r="Q58" s="192"/>
      <c r="R58" s="192"/>
      <c r="S58" s="192"/>
      <c r="T58" s="192"/>
    </row>
    <row r="59" spans="1:20" s="181" customFormat="1">
      <c r="N59" s="192"/>
      <c r="O59" s="192"/>
      <c r="P59" s="192"/>
      <c r="Q59" s="192"/>
      <c r="R59" s="192"/>
      <c r="S59" s="192"/>
      <c r="T59" s="192"/>
    </row>
    <row r="60" spans="1:20" s="181" customFormat="1">
      <c r="N60" s="192"/>
      <c r="O60" s="192"/>
      <c r="P60" s="192"/>
      <c r="Q60" s="192"/>
      <c r="R60" s="192"/>
      <c r="S60" s="192"/>
      <c r="T60" s="192"/>
    </row>
    <row r="61" spans="1:20" s="181" customFormat="1">
      <c r="N61" s="192"/>
      <c r="O61" s="192"/>
      <c r="P61" s="192"/>
      <c r="Q61" s="192"/>
      <c r="R61" s="192"/>
      <c r="S61" s="192"/>
      <c r="T61" s="192"/>
    </row>
    <row r="62" spans="1:20" s="181" customFormat="1">
      <c r="N62" s="192"/>
      <c r="O62" s="192"/>
      <c r="P62" s="192"/>
      <c r="Q62" s="192"/>
      <c r="R62" s="192"/>
      <c r="S62" s="192"/>
      <c r="T62" s="192"/>
    </row>
    <row r="63" spans="1:20" s="181" customFormat="1">
      <c r="N63" s="192"/>
      <c r="O63" s="192"/>
      <c r="P63" s="192"/>
      <c r="Q63" s="192"/>
      <c r="R63" s="192"/>
      <c r="S63" s="192"/>
      <c r="T63" s="192"/>
    </row>
    <row r="64" spans="1:20" s="181" customFormat="1">
      <c r="N64" s="192"/>
      <c r="O64" s="192"/>
      <c r="P64" s="192"/>
      <c r="Q64" s="192"/>
      <c r="R64" s="192"/>
      <c r="S64" s="192"/>
      <c r="T64" s="192"/>
    </row>
    <row r="65" spans="14:20" s="181" customFormat="1">
      <c r="N65" s="192"/>
      <c r="O65" s="192"/>
      <c r="P65" s="192"/>
      <c r="Q65" s="192"/>
      <c r="R65" s="192"/>
      <c r="S65" s="192"/>
      <c r="T65" s="192"/>
    </row>
    <row r="66" spans="14:20" s="181" customFormat="1">
      <c r="N66" s="192"/>
      <c r="O66" s="192"/>
      <c r="P66" s="192"/>
      <c r="Q66" s="192"/>
      <c r="R66" s="192"/>
      <c r="S66" s="192"/>
      <c r="T66" s="192"/>
    </row>
    <row r="67" spans="14:20" s="181" customFormat="1">
      <c r="N67" s="192"/>
      <c r="O67" s="192"/>
      <c r="P67" s="192"/>
      <c r="Q67" s="192"/>
      <c r="R67" s="192"/>
      <c r="S67" s="192"/>
      <c r="T67" s="192"/>
    </row>
    <row r="68" spans="14:20" s="181" customFormat="1">
      <c r="N68" s="192"/>
      <c r="O68" s="192"/>
      <c r="P68" s="192"/>
      <c r="Q68" s="192"/>
      <c r="R68" s="192"/>
      <c r="S68" s="192"/>
      <c r="T68" s="192"/>
    </row>
    <row r="69" spans="14:20" s="181" customFormat="1">
      <c r="N69" s="192"/>
      <c r="O69" s="192"/>
      <c r="P69" s="192"/>
      <c r="Q69" s="192"/>
      <c r="R69" s="192"/>
      <c r="S69" s="192"/>
      <c r="T69" s="192"/>
    </row>
    <row r="70" spans="14:20" s="181" customFormat="1">
      <c r="N70" s="192"/>
      <c r="O70" s="192"/>
      <c r="P70" s="192"/>
      <c r="Q70" s="192"/>
      <c r="R70" s="192"/>
      <c r="S70" s="192"/>
      <c r="T70" s="192"/>
    </row>
    <row r="71" spans="14:20" s="181" customFormat="1">
      <c r="N71" s="192"/>
      <c r="O71" s="192"/>
      <c r="P71" s="192"/>
      <c r="Q71" s="192"/>
      <c r="R71" s="192"/>
      <c r="S71" s="192"/>
      <c r="T71" s="192"/>
    </row>
    <row r="72" spans="14:20" s="181" customFormat="1">
      <c r="N72" s="192"/>
      <c r="O72" s="192"/>
      <c r="P72" s="192"/>
      <c r="Q72" s="192"/>
      <c r="R72" s="192"/>
      <c r="S72" s="192"/>
      <c r="T72" s="192"/>
    </row>
    <row r="73" spans="14:20" s="181" customFormat="1">
      <c r="N73" s="192"/>
      <c r="O73" s="192"/>
      <c r="P73" s="192"/>
      <c r="Q73" s="192"/>
      <c r="R73" s="192"/>
      <c r="S73" s="192"/>
      <c r="T73" s="192"/>
    </row>
    <row r="74" spans="14:20" s="181" customFormat="1">
      <c r="N74" s="192"/>
      <c r="O74" s="192"/>
      <c r="P74" s="192"/>
      <c r="Q74" s="192"/>
      <c r="R74" s="192"/>
      <c r="S74" s="192"/>
      <c r="T74" s="192"/>
    </row>
    <row r="75" spans="14:20" s="181" customFormat="1">
      <c r="N75" s="192"/>
      <c r="O75" s="192"/>
      <c r="P75" s="192"/>
      <c r="Q75" s="192"/>
      <c r="R75" s="192"/>
      <c r="S75" s="192"/>
      <c r="T75" s="192"/>
    </row>
    <row r="76" spans="14:20" s="181" customFormat="1">
      <c r="N76" s="192"/>
      <c r="O76" s="192"/>
      <c r="P76" s="192"/>
      <c r="Q76" s="192"/>
      <c r="R76" s="192"/>
      <c r="S76" s="192"/>
      <c r="T76" s="192"/>
    </row>
    <row r="77" spans="14:20" s="181" customFormat="1">
      <c r="N77" s="192"/>
      <c r="O77" s="192"/>
      <c r="P77" s="192"/>
      <c r="Q77" s="192"/>
      <c r="R77" s="192"/>
      <c r="S77" s="192"/>
      <c r="T77" s="192"/>
    </row>
    <row r="78" spans="14:20" s="181" customFormat="1">
      <c r="N78" s="192"/>
      <c r="O78" s="192"/>
      <c r="P78" s="192"/>
      <c r="Q78" s="192"/>
      <c r="R78" s="192"/>
      <c r="S78" s="192"/>
      <c r="T78" s="192"/>
    </row>
    <row r="79" spans="14:20" s="181" customFormat="1">
      <c r="N79" s="192"/>
      <c r="O79" s="192"/>
      <c r="P79" s="192"/>
      <c r="Q79" s="192"/>
      <c r="R79" s="192"/>
      <c r="S79" s="192"/>
      <c r="T79" s="192"/>
    </row>
    <row r="80" spans="14:20" s="181" customFormat="1">
      <c r="N80" s="192"/>
      <c r="O80" s="192"/>
      <c r="P80" s="192"/>
      <c r="Q80" s="192"/>
      <c r="R80" s="192"/>
      <c r="S80" s="192"/>
      <c r="T80" s="192"/>
    </row>
  </sheetData>
  <sheetProtection password="CF03" sheet="1" objects="1" scenarios="1" selectLockedCells="1"/>
  <mergeCells count="23">
    <mergeCell ref="D4:I4"/>
    <mergeCell ref="J4:J7"/>
    <mergeCell ref="K4:K9"/>
    <mergeCell ref="A4:A9"/>
    <mergeCell ref="B4:B9"/>
    <mergeCell ref="C4:C9"/>
    <mergeCell ref="J8:J9"/>
    <mergeCell ref="O9:Q9"/>
    <mergeCell ref="C1:L1"/>
    <mergeCell ref="D2:L2"/>
    <mergeCell ref="O7:S8"/>
    <mergeCell ref="I7:I9"/>
    <mergeCell ref="D7:D9"/>
    <mergeCell ref="E7:E9"/>
    <mergeCell ref="F7:F9"/>
    <mergeCell ref="G7:G9"/>
    <mergeCell ref="H7:H9"/>
    <mergeCell ref="D6:F6"/>
    <mergeCell ref="G6:I6"/>
    <mergeCell ref="L4:L9"/>
    <mergeCell ref="M4:M9"/>
    <mergeCell ref="D5:F5"/>
    <mergeCell ref="G5:I5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I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AB80"/>
  <sheetViews>
    <sheetView showGridLines="0" showRowColHeaders="0" workbookViewId="0">
      <selection activeCell="W10" sqref="W10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4.875" style="1" customWidth="1"/>
    <col min="4" max="16" width="4.25" style="1" customWidth="1"/>
    <col min="17" max="17" width="11.25" style="1" customWidth="1"/>
    <col min="18" max="18" width="10.625" style="1" customWidth="1"/>
    <col min="19" max="19" width="13.75" style="1" customWidth="1"/>
    <col min="20" max="20" width="13.125" style="1" customWidth="1"/>
    <col min="21" max="21" width="16.625" style="1" customWidth="1"/>
    <col min="22" max="22" width="11.75" style="192" customWidth="1"/>
    <col min="23" max="25" width="7.25" style="192" customWidth="1"/>
    <col min="26" max="27" width="14.375" style="192" customWidth="1"/>
    <col min="28" max="28" width="23.25" style="192"/>
    <col min="29" max="16384" width="23.25" style="1"/>
  </cols>
  <sheetData>
    <row r="1" spans="1:28" s="7" customFormat="1" ht="19.5" customHeight="1">
      <c r="A1" s="44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44"/>
      <c r="R1" s="310" t="str">
        <f>D4</f>
        <v>สมรรถนะที่ 3  ความสามารถในการแก้ปัญหา</v>
      </c>
      <c r="S1" s="310"/>
      <c r="T1" s="310"/>
      <c r="U1" s="310"/>
      <c r="V1" s="171"/>
      <c r="W1" s="171"/>
      <c r="X1" s="171"/>
      <c r="Y1" s="171"/>
      <c r="Z1" s="171"/>
      <c r="AA1" s="171"/>
      <c r="AB1" s="171"/>
    </row>
    <row r="2" spans="1:28" s="7" customFormat="1" ht="19.5" customHeight="1">
      <c r="A2" s="44"/>
      <c r="B2" s="44"/>
      <c r="C2" s="44"/>
      <c r="D2" s="31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44"/>
      <c r="R2" s="44"/>
      <c r="S2" s="44"/>
      <c r="T2" s="44"/>
      <c r="U2" s="44"/>
      <c r="V2" s="171"/>
      <c r="W2" s="171"/>
      <c r="X2" s="171"/>
      <c r="Y2" s="171"/>
      <c r="Z2" s="171"/>
      <c r="AA2" s="171"/>
      <c r="AB2" s="171"/>
    </row>
    <row r="3" spans="1:28" s="37" customFormat="1" ht="7.5" customHeight="1">
      <c r="V3" s="171"/>
      <c r="W3" s="171"/>
      <c r="X3" s="171"/>
      <c r="Y3" s="171"/>
      <c r="Z3" s="171"/>
      <c r="AA3" s="171"/>
      <c r="AB3" s="171"/>
    </row>
    <row r="4" spans="1:28" s="37" customFormat="1" ht="21" customHeight="1">
      <c r="A4" s="317" t="s">
        <v>0</v>
      </c>
      <c r="B4" s="304" t="str">
        <f>สรุปผลสมรรถนะ!C4</f>
        <v>เลขประจำตัวนักเรียน</v>
      </c>
      <c r="C4" s="317" t="s">
        <v>1</v>
      </c>
      <c r="D4" s="328" t="s">
        <v>216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1" t="s">
        <v>269</v>
      </c>
      <c r="S4" s="327" t="s">
        <v>24</v>
      </c>
      <c r="T4" s="327" t="s">
        <v>2</v>
      </c>
      <c r="U4" s="327" t="s">
        <v>273</v>
      </c>
      <c r="V4" s="171"/>
      <c r="W4" s="171"/>
      <c r="X4" s="171"/>
      <c r="Y4" s="171"/>
      <c r="Z4" s="171"/>
      <c r="AA4" s="171"/>
      <c r="AB4" s="171"/>
    </row>
    <row r="5" spans="1:28" s="7" customFormat="1" ht="22.5" customHeight="1">
      <c r="A5" s="317"/>
      <c r="B5" s="304"/>
      <c r="C5" s="317"/>
      <c r="D5" s="298" t="s">
        <v>210</v>
      </c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170" t="s">
        <v>211</v>
      </c>
      <c r="R5" s="321"/>
      <c r="S5" s="327"/>
      <c r="T5" s="327"/>
      <c r="U5" s="327"/>
      <c r="V5" s="171"/>
      <c r="W5" s="171"/>
      <c r="X5" s="171"/>
      <c r="Y5" s="171"/>
      <c r="Z5" s="171"/>
      <c r="AA5" s="171"/>
      <c r="AB5" s="171"/>
    </row>
    <row r="6" spans="1:28" s="7" customFormat="1" ht="16.5" customHeight="1">
      <c r="A6" s="317"/>
      <c r="B6" s="304"/>
      <c r="C6" s="317"/>
      <c r="D6" s="282" t="s">
        <v>265</v>
      </c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02" t="s">
        <v>265</v>
      </c>
      <c r="R6" s="321"/>
      <c r="S6" s="327"/>
      <c r="T6" s="327"/>
      <c r="U6" s="327"/>
      <c r="V6" s="171"/>
      <c r="W6" s="171"/>
      <c r="X6" s="171"/>
      <c r="Y6" s="171"/>
      <c r="Z6" s="171"/>
      <c r="AA6" s="171"/>
      <c r="AB6" s="171"/>
    </row>
    <row r="7" spans="1:28" ht="15.75" customHeight="1">
      <c r="A7" s="317"/>
      <c r="B7" s="304"/>
      <c r="C7" s="317"/>
      <c r="D7" s="325" t="s">
        <v>239</v>
      </c>
      <c r="E7" s="325"/>
      <c r="F7" s="325"/>
      <c r="G7" s="325"/>
      <c r="H7" s="325"/>
      <c r="I7" s="325"/>
      <c r="J7" s="325"/>
      <c r="K7" s="325"/>
      <c r="L7" s="326" t="s">
        <v>240</v>
      </c>
      <c r="M7" s="325" t="s">
        <v>241</v>
      </c>
      <c r="N7" s="325"/>
      <c r="O7" s="325"/>
      <c r="P7" s="326" t="s">
        <v>242</v>
      </c>
      <c r="Q7" s="329" t="s">
        <v>249</v>
      </c>
      <c r="R7" s="321"/>
      <c r="S7" s="327"/>
      <c r="T7" s="327"/>
      <c r="U7" s="327"/>
      <c r="W7" s="322" t="s">
        <v>270</v>
      </c>
      <c r="X7" s="322"/>
      <c r="Y7" s="322"/>
      <c r="Z7" s="322"/>
      <c r="AA7" s="322"/>
    </row>
    <row r="8" spans="1:28" ht="15.75" customHeight="1">
      <c r="A8" s="317"/>
      <c r="B8" s="304"/>
      <c r="C8" s="317"/>
      <c r="D8" s="324" t="s">
        <v>243</v>
      </c>
      <c r="E8" s="324" t="s">
        <v>244</v>
      </c>
      <c r="F8" s="324" t="s">
        <v>245</v>
      </c>
      <c r="G8" s="324" t="s">
        <v>246</v>
      </c>
      <c r="H8" s="324"/>
      <c r="I8" s="324"/>
      <c r="J8" s="324" t="s">
        <v>247</v>
      </c>
      <c r="K8" s="324" t="s">
        <v>248</v>
      </c>
      <c r="L8" s="326"/>
      <c r="M8" s="324" t="s">
        <v>243</v>
      </c>
      <c r="N8" s="324" t="s">
        <v>244</v>
      </c>
      <c r="O8" s="324" t="s">
        <v>245</v>
      </c>
      <c r="P8" s="326"/>
      <c r="Q8" s="329"/>
      <c r="R8" s="311">
        <f>COUNT(D10:Q10)*3</f>
        <v>0</v>
      </c>
      <c r="S8" s="327"/>
      <c r="T8" s="327"/>
      <c r="U8" s="327"/>
      <c r="W8" s="323"/>
      <c r="X8" s="323"/>
      <c r="Y8" s="323"/>
      <c r="Z8" s="323"/>
      <c r="AA8" s="323"/>
    </row>
    <row r="9" spans="1:28" ht="15.75" customHeight="1">
      <c r="A9" s="317"/>
      <c r="B9" s="304"/>
      <c r="C9" s="317"/>
      <c r="D9" s="324"/>
      <c r="E9" s="324"/>
      <c r="F9" s="324"/>
      <c r="G9" s="186">
        <v>4.0999999999999996</v>
      </c>
      <c r="H9" s="186">
        <v>4.2</v>
      </c>
      <c r="I9" s="186">
        <v>4.3</v>
      </c>
      <c r="J9" s="324"/>
      <c r="K9" s="324"/>
      <c r="L9" s="326"/>
      <c r="M9" s="324"/>
      <c r="N9" s="324"/>
      <c r="O9" s="324"/>
      <c r="P9" s="326"/>
      <c r="Q9" s="329"/>
      <c r="R9" s="311"/>
      <c r="S9" s="327"/>
      <c r="T9" s="327"/>
      <c r="U9" s="327"/>
      <c r="W9" s="313" t="s">
        <v>271</v>
      </c>
      <c r="X9" s="313"/>
      <c r="Y9" s="313"/>
      <c r="Z9" s="200" t="s">
        <v>2</v>
      </c>
      <c r="AA9" s="200" t="s">
        <v>273</v>
      </c>
    </row>
    <row r="10" spans="1:28" s="4" customFormat="1" ht="15.75" customHeight="1">
      <c r="A10" s="3">
        <v>1</v>
      </c>
      <c r="B10" s="46" t="str">
        <f>IF(นักเรียน!B6="","",นักเรียน!B6)</f>
        <v/>
      </c>
      <c r="C10" s="207" t="str">
        <f>IF(นักเรียน!C6="","",นักเรียน!C6)</f>
        <v>สามเณร</v>
      </c>
      <c r="D10" s="188" t="str">
        <f>IF(กรอกคะแนนประเมิน!S10="","",กรอกคะแนนประเมิน!S10)</f>
        <v/>
      </c>
      <c r="E10" s="188" t="str">
        <f>IF(กรอกคะแนนประเมิน!T10="","",กรอกคะแนนประเมิน!T10)</f>
        <v/>
      </c>
      <c r="F10" s="188" t="str">
        <f>IF(กรอกคะแนนประเมิน!U10="","",กรอกคะแนนประเมิน!U10)</f>
        <v/>
      </c>
      <c r="G10" s="188" t="str">
        <f>IF(กรอกคะแนนประเมิน!V10="","",กรอกคะแนนประเมิน!V10)</f>
        <v/>
      </c>
      <c r="H10" s="188" t="str">
        <f>IF(กรอกคะแนนประเมิน!W10="","",กรอกคะแนนประเมิน!W10)</f>
        <v/>
      </c>
      <c r="I10" s="188" t="str">
        <f>IF(กรอกคะแนนประเมิน!X10="","",กรอกคะแนนประเมิน!X10)</f>
        <v/>
      </c>
      <c r="J10" s="188" t="str">
        <f>IF(กรอกคะแนนประเมิน!Y10="","",กรอกคะแนนประเมิน!Y10)</f>
        <v/>
      </c>
      <c r="K10" s="188" t="str">
        <f>IF(กรอกคะแนนประเมิน!Z10="","",กรอกคะแนนประเมิน!Z10)</f>
        <v/>
      </c>
      <c r="L10" s="188" t="str">
        <f>IF(กรอกคะแนนประเมิน!AA10="","",กรอกคะแนนประเมิน!AA10)</f>
        <v/>
      </c>
      <c r="M10" s="188" t="str">
        <f>IF(กรอกคะแนนประเมิน!AB10="","",กรอกคะแนนประเมิน!AB10)</f>
        <v/>
      </c>
      <c r="N10" s="188" t="str">
        <f>IF(กรอกคะแนนประเมิน!AC10="","",กรอกคะแนนประเมิน!AC10)</f>
        <v/>
      </c>
      <c r="O10" s="188" t="str">
        <f>IF(กรอกคะแนนประเมิน!AD10="","",กรอกคะแนนประเมิน!AD10)</f>
        <v/>
      </c>
      <c r="P10" s="188" t="str">
        <f>IF(กรอกคะแนนประเมิน!AE10="","",กรอกคะแนนประเมิน!AE10)</f>
        <v/>
      </c>
      <c r="Q10" s="188" t="str">
        <f>IF(กรอกคะแนนประเมิน!AF10="","",กรอกคะแนนประเมิน!AF10)</f>
        <v/>
      </c>
      <c r="R10" s="189">
        <f t="shared" ref="R10:R54" si="0">IF(C10="","",SUM(D10:Q10))</f>
        <v>0</v>
      </c>
      <c r="S10" s="190">
        <f>IF(R10=0,0,IF(R10="","",ROUND((R10*100)/$R$8,2)))</f>
        <v>0</v>
      </c>
      <c r="T10" s="196">
        <f>IF(S10="","",VLOOKUP(S10,$W$10:$AA$13,4,TRUE))</f>
        <v>0</v>
      </c>
      <c r="U10" s="191" t="str">
        <f>IF(S10="","",VLOOKUP(S10,$W$10:$AA$13,5,TRUE))</f>
        <v>ปรับปรุง</v>
      </c>
      <c r="V10" s="193"/>
      <c r="W10" s="197">
        <v>0</v>
      </c>
      <c r="X10" s="198" t="s">
        <v>272</v>
      </c>
      <c r="Y10" s="197">
        <v>39</v>
      </c>
      <c r="Z10" s="199">
        <v>0</v>
      </c>
      <c r="AA10" s="197" t="s">
        <v>57</v>
      </c>
      <c r="AB10" s="193"/>
    </row>
    <row r="11" spans="1:28" s="4" customFormat="1" ht="15.75" customHeight="1">
      <c r="A11" s="3">
        <v>2</v>
      </c>
      <c r="B11" s="46" t="str">
        <f>IF(นักเรียน!B7="","",นักเรียน!B7)</f>
        <v/>
      </c>
      <c r="C11" s="207" t="str">
        <f>IF(นักเรียน!C7="","",นักเรียน!C7)</f>
        <v>สามเณร</v>
      </c>
      <c r="D11" s="188" t="str">
        <f>IF(กรอกคะแนนประเมิน!S11="","",กรอกคะแนนประเมิน!S11)</f>
        <v/>
      </c>
      <c r="E11" s="188" t="str">
        <f>IF(กรอกคะแนนประเมิน!T11="","",กรอกคะแนนประเมิน!T11)</f>
        <v/>
      </c>
      <c r="F11" s="188" t="str">
        <f>IF(กรอกคะแนนประเมิน!U11="","",กรอกคะแนนประเมิน!U11)</f>
        <v/>
      </c>
      <c r="G11" s="188" t="str">
        <f>IF(กรอกคะแนนประเมิน!V11="","",กรอกคะแนนประเมิน!V11)</f>
        <v/>
      </c>
      <c r="H11" s="188" t="str">
        <f>IF(กรอกคะแนนประเมิน!W11="","",กรอกคะแนนประเมิน!W11)</f>
        <v/>
      </c>
      <c r="I11" s="188" t="str">
        <f>IF(กรอกคะแนนประเมิน!X11="","",กรอกคะแนนประเมิน!X11)</f>
        <v/>
      </c>
      <c r="J11" s="188" t="str">
        <f>IF(กรอกคะแนนประเมิน!Y11="","",กรอกคะแนนประเมิน!Y11)</f>
        <v/>
      </c>
      <c r="K11" s="188" t="str">
        <f>IF(กรอกคะแนนประเมิน!Z11="","",กรอกคะแนนประเมิน!Z11)</f>
        <v/>
      </c>
      <c r="L11" s="188" t="str">
        <f>IF(กรอกคะแนนประเมิน!AA11="","",กรอกคะแนนประเมิน!AA11)</f>
        <v/>
      </c>
      <c r="M11" s="188" t="str">
        <f>IF(กรอกคะแนนประเมิน!AB11="","",กรอกคะแนนประเมิน!AB11)</f>
        <v/>
      </c>
      <c r="N11" s="188" t="str">
        <f>IF(กรอกคะแนนประเมิน!AC11="","",กรอกคะแนนประเมิน!AC11)</f>
        <v/>
      </c>
      <c r="O11" s="188" t="str">
        <f>IF(กรอกคะแนนประเมิน!AD11="","",กรอกคะแนนประเมิน!AD11)</f>
        <v/>
      </c>
      <c r="P11" s="188" t="str">
        <f>IF(กรอกคะแนนประเมิน!AE11="","",กรอกคะแนนประเมิน!AE11)</f>
        <v/>
      </c>
      <c r="Q11" s="188" t="str">
        <f>IF(กรอกคะแนนประเมิน!AF11="","",กรอกคะแนนประเมิน!AF11)</f>
        <v/>
      </c>
      <c r="R11" s="189">
        <f t="shared" si="0"/>
        <v>0</v>
      </c>
      <c r="S11" s="190">
        <f t="shared" ref="S11:S54" si="1">IF(R11=0,0,IF(R11="","",ROUND((R11*100)/$R$8,2)))</f>
        <v>0</v>
      </c>
      <c r="T11" s="196">
        <f t="shared" ref="T11:T54" si="2">IF(S11="","",VLOOKUP(S11,$W$10:$AA$13,4,TRUE))</f>
        <v>0</v>
      </c>
      <c r="U11" s="191" t="str">
        <f t="shared" ref="U11:U54" si="3">IF(S11="","",VLOOKUP(S11,$W$10:$AA$13,5,TRUE))</f>
        <v>ปรับปรุง</v>
      </c>
      <c r="V11" s="193"/>
      <c r="W11" s="197">
        <v>40</v>
      </c>
      <c r="X11" s="198" t="s">
        <v>272</v>
      </c>
      <c r="Y11" s="197">
        <v>59</v>
      </c>
      <c r="Z11" s="199">
        <v>1</v>
      </c>
      <c r="AA11" s="197" t="s">
        <v>56</v>
      </c>
      <c r="AB11" s="193"/>
    </row>
    <row r="12" spans="1:28" s="4" customFormat="1" ht="15.75" customHeight="1">
      <c r="A12" s="3">
        <v>3</v>
      </c>
      <c r="B12" s="46" t="str">
        <f>IF(นักเรียน!B8="","",นักเรียน!B8)</f>
        <v/>
      </c>
      <c r="C12" s="207" t="str">
        <f>IF(นักเรียน!C8="","",นักเรียน!C8)</f>
        <v>สามเณร</v>
      </c>
      <c r="D12" s="188" t="str">
        <f>IF(กรอกคะแนนประเมิน!S12="","",กรอกคะแนนประเมิน!S12)</f>
        <v/>
      </c>
      <c r="E12" s="188" t="str">
        <f>IF(กรอกคะแนนประเมิน!T12="","",กรอกคะแนนประเมิน!T12)</f>
        <v/>
      </c>
      <c r="F12" s="188" t="str">
        <f>IF(กรอกคะแนนประเมิน!U12="","",กรอกคะแนนประเมิน!U12)</f>
        <v/>
      </c>
      <c r="G12" s="188" t="str">
        <f>IF(กรอกคะแนนประเมิน!V12="","",กรอกคะแนนประเมิน!V12)</f>
        <v/>
      </c>
      <c r="H12" s="188" t="str">
        <f>IF(กรอกคะแนนประเมิน!W12="","",กรอกคะแนนประเมิน!W12)</f>
        <v/>
      </c>
      <c r="I12" s="188" t="str">
        <f>IF(กรอกคะแนนประเมิน!X12="","",กรอกคะแนนประเมิน!X12)</f>
        <v/>
      </c>
      <c r="J12" s="188" t="str">
        <f>IF(กรอกคะแนนประเมิน!Y12="","",กรอกคะแนนประเมิน!Y12)</f>
        <v/>
      </c>
      <c r="K12" s="188" t="str">
        <f>IF(กรอกคะแนนประเมิน!Z12="","",กรอกคะแนนประเมิน!Z12)</f>
        <v/>
      </c>
      <c r="L12" s="188" t="str">
        <f>IF(กรอกคะแนนประเมิน!AA12="","",กรอกคะแนนประเมิน!AA12)</f>
        <v/>
      </c>
      <c r="M12" s="188" t="str">
        <f>IF(กรอกคะแนนประเมิน!AB12="","",กรอกคะแนนประเมิน!AB12)</f>
        <v/>
      </c>
      <c r="N12" s="188" t="str">
        <f>IF(กรอกคะแนนประเมิน!AC12="","",กรอกคะแนนประเมิน!AC12)</f>
        <v/>
      </c>
      <c r="O12" s="188" t="str">
        <f>IF(กรอกคะแนนประเมิน!AD12="","",กรอกคะแนนประเมิน!AD12)</f>
        <v/>
      </c>
      <c r="P12" s="188" t="str">
        <f>IF(กรอกคะแนนประเมิน!AE12="","",กรอกคะแนนประเมิน!AE12)</f>
        <v/>
      </c>
      <c r="Q12" s="188" t="str">
        <f>IF(กรอกคะแนนประเมิน!AF12="","",กรอกคะแนนประเมิน!AF12)</f>
        <v/>
      </c>
      <c r="R12" s="189">
        <f t="shared" si="0"/>
        <v>0</v>
      </c>
      <c r="S12" s="190">
        <f t="shared" si="1"/>
        <v>0</v>
      </c>
      <c r="T12" s="196">
        <f t="shared" si="2"/>
        <v>0</v>
      </c>
      <c r="U12" s="191" t="str">
        <f t="shared" si="3"/>
        <v>ปรับปรุง</v>
      </c>
      <c r="V12" s="193"/>
      <c r="W12" s="197">
        <v>60</v>
      </c>
      <c r="X12" s="198" t="s">
        <v>272</v>
      </c>
      <c r="Y12" s="197">
        <v>74</v>
      </c>
      <c r="Z12" s="199">
        <v>2</v>
      </c>
      <c r="AA12" s="197" t="s">
        <v>55</v>
      </c>
      <c r="AB12" s="193"/>
    </row>
    <row r="13" spans="1:28" s="4" customFormat="1" ht="15.75" customHeight="1">
      <c r="A13" s="3">
        <v>4</v>
      </c>
      <c r="B13" s="46" t="str">
        <f>IF(นักเรียน!B9="","",นักเรียน!B9)</f>
        <v/>
      </c>
      <c r="C13" s="207" t="str">
        <f>IF(นักเรียน!C9="","",นักเรียน!C9)</f>
        <v>สามเณร</v>
      </c>
      <c r="D13" s="188" t="str">
        <f>IF(กรอกคะแนนประเมิน!S13="","",กรอกคะแนนประเมิน!S13)</f>
        <v/>
      </c>
      <c r="E13" s="188" t="str">
        <f>IF(กรอกคะแนนประเมิน!T13="","",กรอกคะแนนประเมิน!T13)</f>
        <v/>
      </c>
      <c r="F13" s="188" t="str">
        <f>IF(กรอกคะแนนประเมิน!U13="","",กรอกคะแนนประเมิน!U13)</f>
        <v/>
      </c>
      <c r="G13" s="188" t="str">
        <f>IF(กรอกคะแนนประเมิน!V13="","",กรอกคะแนนประเมิน!V13)</f>
        <v/>
      </c>
      <c r="H13" s="188" t="str">
        <f>IF(กรอกคะแนนประเมิน!W13="","",กรอกคะแนนประเมิน!W13)</f>
        <v/>
      </c>
      <c r="I13" s="188" t="str">
        <f>IF(กรอกคะแนนประเมิน!X13="","",กรอกคะแนนประเมิน!X13)</f>
        <v/>
      </c>
      <c r="J13" s="188" t="str">
        <f>IF(กรอกคะแนนประเมิน!Y13="","",กรอกคะแนนประเมิน!Y13)</f>
        <v/>
      </c>
      <c r="K13" s="188" t="str">
        <f>IF(กรอกคะแนนประเมิน!Z13="","",กรอกคะแนนประเมิน!Z13)</f>
        <v/>
      </c>
      <c r="L13" s="188" t="str">
        <f>IF(กรอกคะแนนประเมิน!AA13="","",กรอกคะแนนประเมิน!AA13)</f>
        <v/>
      </c>
      <c r="M13" s="188" t="str">
        <f>IF(กรอกคะแนนประเมิน!AB13="","",กรอกคะแนนประเมิน!AB13)</f>
        <v/>
      </c>
      <c r="N13" s="188" t="str">
        <f>IF(กรอกคะแนนประเมิน!AC13="","",กรอกคะแนนประเมิน!AC13)</f>
        <v/>
      </c>
      <c r="O13" s="188" t="str">
        <f>IF(กรอกคะแนนประเมิน!AD13="","",กรอกคะแนนประเมิน!AD13)</f>
        <v/>
      </c>
      <c r="P13" s="188" t="str">
        <f>IF(กรอกคะแนนประเมิน!AE13="","",กรอกคะแนนประเมิน!AE13)</f>
        <v/>
      </c>
      <c r="Q13" s="188" t="str">
        <f>IF(กรอกคะแนนประเมิน!AF13="","",กรอกคะแนนประเมิน!AF13)</f>
        <v/>
      </c>
      <c r="R13" s="189">
        <f t="shared" si="0"/>
        <v>0</v>
      </c>
      <c r="S13" s="190">
        <f t="shared" si="1"/>
        <v>0</v>
      </c>
      <c r="T13" s="196">
        <f t="shared" si="2"/>
        <v>0</v>
      </c>
      <c r="U13" s="191" t="str">
        <f t="shared" si="3"/>
        <v>ปรับปรุง</v>
      </c>
      <c r="V13" s="193"/>
      <c r="W13" s="197">
        <v>75</v>
      </c>
      <c r="X13" s="198" t="s">
        <v>272</v>
      </c>
      <c r="Y13" s="197">
        <v>100</v>
      </c>
      <c r="Z13" s="199">
        <v>3</v>
      </c>
      <c r="AA13" s="197" t="s">
        <v>54</v>
      </c>
      <c r="AB13" s="193"/>
    </row>
    <row r="14" spans="1:28" s="4" customFormat="1" ht="15.75" customHeight="1">
      <c r="A14" s="3">
        <v>5</v>
      </c>
      <c r="B14" s="46" t="str">
        <f>IF(นักเรียน!B10="","",นักเรียน!B10)</f>
        <v/>
      </c>
      <c r="C14" s="207" t="str">
        <f>IF(นักเรียน!C10="","",นักเรียน!C10)</f>
        <v>สามเณร</v>
      </c>
      <c r="D14" s="188" t="str">
        <f>IF(กรอกคะแนนประเมิน!S14="","",กรอกคะแนนประเมิน!S14)</f>
        <v/>
      </c>
      <c r="E14" s="188" t="str">
        <f>IF(กรอกคะแนนประเมิน!T14="","",กรอกคะแนนประเมิน!T14)</f>
        <v/>
      </c>
      <c r="F14" s="188" t="str">
        <f>IF(กรอกคะแนนประเมิน!U14="","",กรอกคะแนนประเมิน!U14)</f>
        <v/>
      </c>
      <c r="G14" s="188" t="str">
        <f>IF(กรอกคะแนนประเมิน!V14="","",กรอกคะแนนประเมิน!V14)</f>
        <v/>
      </c>
      <c r="H14" s="188" t="str">
        <f>IF(กรอกคะแนนประเมิน!W14="","",กรอกคะแนนประเมิน!W14)</f>
        <v/>
      </c>
      <c r="I14" s="188" t="str">
        <f>IF(กรอกคะแนนประเมิน!X14="","",กรอกคะแนนประเมิน!X14)</f>
        <v/>
      </c>
      <c r="J14" s="188" t="str">
        <f>IF(กรอกคะแนนประเมิน!Y14="","",กรอกคะแนนประเมิน!Y14)</f>
        <v/>
      </c>
      <c r="K14" s="188" t="str">
        <f>IF(กรอกคะแนนประเมิน!Z14="","",กรอกคะแนนประเมิน!Z14)</f>
        <v/>
      </c>
      <c r="L14" s="188" t="str">
        <f>IF(กรอกคะแนนประเมิน!AA14="","",กรอกคะแนนประเมิน!AA14)</f>
        <v/>
      </c>
      <c r="M14" s="188" t="str">
        <f>IF(กรอกคะแนนประเมิน!AB14="","",กรอกคะแนนประเมิน!AB14)</f>
        <v/>
      </c>
      <c r="N14" s="188" t="str">
        <f>IF(กรอกคะแนนประเมิน!AC14="","",กรอกคะแนนประเมิน!AC14)</f>
        <v/>
      </c>
      <c r="O14" s="188" t="str">
        <f>IF(กรอกคะแนนประเมิน!AD14="","",กรอกคะแนนประเมิน!AD14)</f>
        <v/>
      </c>
      <c r="P14" s="188" t="str">
        <f>IF(กรอกคะแนนประเมิน!AE14="","",กรอกคะแนนประเมิน!AE14)</f>
        <v/>
      </c>
      <c r="Q14" s="188" t="str">
        <f>IF(กรอกคะแนนประเมิน!AF14="","",กรอกคะแนนประเมิน!AF14)</f>
        <v/>
      </c>
      <c r="R14" s="189">
        <f t="shared" si="0"/>
        <v>0</v>
      </c>
      <c r="S14" s="190">
        <f t="shared" si="1"/>
        <v>0</v>
      </c>
      <c r="T14" s="196">
        <f t="shared" si="2"/>
        <v>0</v>
      </c>
      <c r="U14" s="191" t="str">
        <f t="shared" si="3"/>
        <v>ปรับปรุง</v>
      </c>
      <c r="V14" s="193"/>
      <c r="W14" s="195"/>
      <c r="X14" s="195"/>
      <c r="Y14" s="195"/>
      <c r="Z14" s="195"/>
      <c r="AA14" s="195"/>
      <c r="AB14" s="193"/>
    </row>
    <row r="15" spans="1:28" s="4" customFormat="1" ht="15.75" customHeight="1">
      <c r="A15" s="3">
        <v>6</v>
      </c>
      <c r="B15" s="46" t="str">
        <f>IF(นักเรียน!B11="","",นักเรียน!B11)</f>
        <v/>
      </c>
      <c r="C15" s="207" t="str">
        <f>IF(นักเรียน!C11="","",นักเรียน!C11)</f>
        <v/>
      </c>
      <c r="D15" s="188" t="str">
        <f>IF(กรอกคะแนนประเมิน!S15="","",กรอกคะแนนประเมิน!S15)</f>
        <v/>
      </c>
      <c r="E15" s="188" t="str">
        <f>IF(กรอกคะแนนประเมิน!T15="","",กรอกคะแนนประเมิน!T15)</f>
        <v/>
      </c>
      <c r="F15" s="188" t="str">
        <f>IF(กรอกคะแนนประเมิน!U15="","",กรอกคะแนนประเมิน!U15)</f>
        <v/>
      </c>
      <c r="G15" s="188" t="str">
        <f>IF(กรอกคะแนนประเมิน!V15="","",กรอกคะแนนประเมิน!V15)</f>
        <v/>
      </c>
      <c r="H15" s="188" t="str">
        <f>IF(กรอกคะแนนประเมิน!W15="","",กรอกคะแนนประเมิน!W15)</f>
        <v/>
      </c>
      <c r="I15" s="188" t="str">
        <f>IF(กรอกคะแนนประเมิน!X15="","",กรอกคะแนนประเมิน!X15)</f>
        <v/>
      </c>
      <c r="J15" s="188" t="str">
        <f>IF(กรอกคะแนนประเมิน!Y15="","",กรอกคะแนนประเมิน!Y15)</f>
        <v/>
      </c>
      <c r="K15" s="188" t="str">
        <f>IF(กรอกคะแนนประเมิน!Z15="","",กรอกคะแนนประเมิน!Z15)</f>
        <v/>
      </c>
      <c r="L15" s="188" t="str">
        <f>IF(กรอกคะแนนประเมิน!AA15="","",กรอกคะแนนประเมิน!AA15)</f>
        <v/>
      </c>
      <c r="M15" s="188" t="str">
        <f>IF(กรอกคะแนนประเมิน!AB15="","",กรอกคะแนนประเมิน!AB15)</f>
        <v/>
      </c>
      <c r="N15" s="188" t="str">
        <f>IF(กรอกคะแนนประเมิน!AC15="","",กรอกคะแนนประเมิน!AC15)</f>
        <v/>
      </c>
      <c r="O15" s="188" t="str">
        <f>IF(กรอกคะแนนประเมิน!AD15="","",กรอกคะแนนประเมิน!AD15)</f>
        <v/>
      </c>
      <c r="P15" s="188" t="str">
        <f>IF(กรอกคะแนนประเมิน!AE15="","",กรอกคะแนนประเมิน!AE15)</f>
        <v/>
      </c>
      <c r="Q15" s="188" t="str">
        <f>IF(กรอกคะแนนประเมิน!AF15="","",กรอกคะแนนประเมิน!AF15)</f>
        <v/>
      </c>
      <c r="R15" s="189" t="str">
        <f t="shared" si="0"/>
        <v/>
      </c>
      <c r="S15" s="190" t="str">
        <f t="shared" si="1"/>
        <v/>
      </c>
      <c r="T15" s="196" t="str">
        <f t="shared" si="2"/>
        <v/>
      </c>
      <c r="U15" s="191" t="str">
        <f t="shared" si="3"/>
        <v/>
      </c>
      <c r="V15" s="193"/>
      <c r="W15" s="193"/>
      <c r="X15" s="193"/>
      <c r="Y15" s="193"/>
      <c r="Z15" s="193"/>
      <c r="AA15" s="193"/>
      <c r="AB15" s="193"/>
    </row>
    <row r="16" spans="1:28" s="4" customFormat="1" ht="15.75" customHeight="1">
      <c r="A16" s="3">
        <v>7</v>
      </c>
      <c r="B16" s="46" t="str">
        <f>IF(นักเรียน!B12="","",นักเรียน!B12)</f>
        <v/>
      </c>
      <c r="C16" s="207" t="str">
        <f>IF(นักเรียน!C12="","",นักเรียน!C12)</f>
        <v/>
      </c>
      <c r="D16" s="188" t="str">
        <f>IF(กรอกคะแนนประเมิน!S16="","",กรอกคะแนนประเมิน!S16)</f>
        <v/>
      </c>
      <c r="E16" s="188" t="str">
        <f>IF(กรอกคะแนนประเมิน!T16="","",กรอกคะแนนประเมิน!T16)</f>
        <v/>
      </c>
      <c r="F16" s="188" t="str">
        <f>IF(กรอกคะแนนประเมิน!U16="","",กรอกคะแนนประเมิน!U16)</f>
        <v/>
      </c>
      <c r="G16" s="188" t="str">
        <f>IF(กรอกคะแนนประเมิน!V16="","",กรอกคะแนนประเมิน!V16)</f>
        <v/>
      </c>
      <c r="H16" s="188" t="str">
        <f>IF(กรอกคะแนนประเมิน!W16="","",กรอกคะแนนประเมิน!W16)</f>
        <v/>
      </c>
      <c r="I16" s="188" t="str">
        <f>IF(กรอกคะแนนประเมิน!X16="","",กรอกคะแนนประเมิน!X16)</f>
        <v/>
      </c>
      <c r="J16" s="188" t="str">
        <f>IF(กรอกคะแนนประเมิน!Y16="","",กรอกคะแนนประเมิน!Y16)</f>
        <v/>
      </c>
      <c r="K16" s="188" t="str">
        <f>IF(กรอกคะแนนประเมิน!Z16="","",กรอกคะแนนประเมิน!Z16)</f>
        <v/>
      </c>
      <c r="L16" s="188" t="str">
        <f>IF(กรอกคะแนนประเมิน!AA16="","",กรอกคะแนนประเมิน!AA16)</f>
        <v/>
      </c>
      <c r="M16" s="188" t="str">
        <f>IF(กรอกคะแนนประเมิน!AB16="","",กรอกคะแนนประเมิน!AB16)</f>
        <v/>
      </c>
      <c r="N16" s="188" t="str">
        <f>IF(กรอกคะแนนประเมิน!AC16="","",กรอกคะแนนประเมิน!AC16)</f>
        <v/>
      </c>
      <c r="O16" s="188" t="str">
        <f>IF(กรอกคะแนนประเมิน!AD16="","",กรอกคะแนนประเมิน!AD16)</f>
        <v/>
      </c>
      <c r="P16" s="188" t="str">
        <f>IF(กรอกคะแนนประเมิน!AE16="","",กรอกคะแนนประเมิน!AE16)</f>
        <v/>
      </c>
      <c r="Q16" s="188" t="str">
        <f>IF(กรอกคะแนนประเมิน!AF16="","",กรอกคะแนนประเมิน!AF16)</f>
        <v/>
      </c>
      <c r="R16" s="189" t="str">
        <f t="shared" si="0"/>
        <v/>
      </c>
      <c r="S16" s="190" t="str">
        <f t="shared" si="1"/>
        <v/>
      </c>
      <c r="T16" s="196" t="str">
        <f t="shared" si="2"/>
        <v/>
      </c>
      <c r="U16" s="191" t="str">
        <f t="shared" si="3"/>
        <v/>
      </c>
      <c r="V16" s="193"/>
      <c r="W16" s="193"/>
      <c r="X16" s="193"/>
      <c r="Y16" s="193"/>
      <c r="Z16" s="193"/>
      <c r="AA16" s="193"/>
      <c r="AB16" s="193"/>
    </row>
    <row r="17" spans="1:28" s="4" customFormat="1" ht="15.75" customHeight="1">
      <c r="A17" s="3">
        <v>8</v>
      </c>
      <c r="B17" s="46" t="str">
        <f>IF(นักเรียน!B13="","",นักเรียน!B13)</f>
        <v/>
      </c>
      <c r="C17" s="207" t="str">
        <f>IF(นักเรียน!C13="","",นักเรียน!C13)</f>
        <v/>
      </c>
      <c r="D17" s="188" t="str">
        <f>IF(กรอกคะแนนประเมิน!S17="","",กรอกคะแนนประเมิน!S17)</f>
        <v/>
      </c>
      <c r="E17" s="188" t="str">
        <f>IF(กรอกคะแนนประเมิน!T17="","",กรอกคะแนนประเมิน!T17)</f>
        <v/>
      </c>
      <c r="F17" s="188" t="str">
        <f>IF(กรอกคะแนนประเมิน!U17="","",กรอกคะแนนประเมิน!U17)</f>
        <v/>
      </c>
      <c r="G17" s="188" t="str">
        <f>IF(กรอกคะแนนประเมิน!V17="","",กรอกคะแนนประเมิน!V17)</f>
        <v/>
      </c>
      <c r="H17" s="188" t="str">
        <f>IF(กรอกคะแนนประเมิน!W17="","",กรอกคะแนนประเมิน!W17)</f>
        <v/>
      </c>
      <c r="I17" s="188" t="str">
        <f>IF(กรอกคะแนนประเมิน!X17="","",กรอกคะแนนประเมิน!X17)</f>
        <v/>
      </c>
      <c r="J17" s="188" t="str">
        <f>IF(กรอกคะแนนประเมิน!Y17="","",กรอกคะแนนประเมิน!Y17)</f>
        <v/>
      </c>
      <c r="K17" s="188" t="str">
        <f>IF(กรอกคะแนนประเมิน!Z17="","",กรอกคะแนนประเมิน!Z17)</f>
        <v/>
      </c>
      <c r="L17" s="188" t="str">
        <f>IF(กรอกคะแนนประเมิน!AA17="","",กรอกคะแนนประเมิน!AA17)</f>
        <v/>
      </c>
      <c r="M17" s="188" t="str">
        <f>IF(กรอกคะแนนประเมิน!AB17="","",กรอกคะแนนประเมิน!AB17)</f>
        <v/>
      </c>
      <c r="N17" s="188" t="str">
        <f>IF(กรอกคะแนนประเมิน!AC17="","",กรอกคะแนนประเมิน!AC17)</f>
        <v/>
      </c>
      <c r="O17" s="188" t="str">
        <f>IF(กรอกคะแนนประเมิน!AD17="","",กรอกคะแนนประเมิน!AD17)</f>
        <v/>
      </c>
      <c r="P17" s="188" t="str">
        <f>IF(กรอกคะแนนประเมิน!AE17="","",กรอกคะแนนประเมิน!AE17)</f>
        <v/>
      </c>
      <c r="Q17" s="188" t="str">
        <f>IF(กรอกคะแนนประเมิน!AF17="","",กรอกคะแนนประเมิน!AF17)</f>
        <v/>
      </c>
      <c r="R17" s="189" t="str">
        <f t="shared" si="0"/>
        <v/>
      </c>
      <c r="S17" s="190" t="str">
        <f t="shared" si="1"/>
        <v/>
      </c>
      <c r="T17" s="196" t="str">
        <f t="shared" si="2"/>
        <v/>
      </c>
      <c r="U17" s="191" t="str">
        <f t="shared" si="3"/>
        <v/>
      </c>
      <c r="V17" s="193"/>
      <c r="W17" s="193"/>
      <c r="X17" s="193"/>
      <c r="Y17" s="193"/>
      <c r="Z17" s="193"/>
      <c r="AA17" s="193"/>
      <c r="AB17" s="193"/>
    </row>
    <row r="18" spans="1:28" s="4" customFormat="1" ht="15.75" customHeight="1">
      <c r="A18" s="3">
        <v>9</v>
      </c>
      <c r="B18" s="46" t="str">
        <f>IF(นักเรียน!B14="","",นักเรียน!B14)</f>
        <v/>
      </c>
      <c r="C18" s="207" t="str">
        <f>IF(นักเรียน!C14="","",นักเรียน!C14)</f>
        <v/>
      </c>
      <c r="D18" s="188" t="str">
        <f>IF(กรอกคะแนนประเมิน!S18="","",กรอกคะแนนประเมิน!S18)</f>
        <v/>
      </c>
      <c r="E18" s="188" t="str">
        <f>IF(กรอกคะแนนประเมิน!T18="","",กรอกคะแนนประเมิน!T18)</f>
        <v/>
      </c>
      <c r="F18" s="188" t="str">
        <f>IF(กรอกคะแนนประเมิน!U18="","",กรอกคะแนนประเมิน!U18)</f>
        <v/>
      </c>
      <c r="G18" s="188" t="str">
        <f>IF(กรอกคะแนนประเมิน!V18="","",กรอกคะแนนประเมิน!V18)</f>
        <v/>
      </c>
      <c r="H18" s="188" t="str">
        <f>IF(กรอกคะแนนประเมิน!W18="","",กรอกคะแนนประเมิน!W18)</f>
        <v/>
      </c>
      <c r="I18" s="188" t="str">
        <f>IF(กรอกคะแนนประเมิน!X18="","",กรอกคะแนนประเมิน!X18)</f>
        <v/>
      </c>
      <c r="J18" s="188" t="str">
        <f>IF(กรอกคะแนนประเมิน!Y18="","",กรอกคะแนนประเมิน!Y18)</f>
        <v/>
      </c>
      <c r="K18" s="188" t="str">
        <f>IF(กรอกคะแนนประเมิน!Z18="","",กรอกคะแนนประเมิน!Z18)</f>
        <v/>
      </c>
      <c r="L18" s="188" t="str">
        <f>IF(กรอกคะแนนประเมิน!AA18="","",กรอกคะแนนประเมิน!AA18)</f>
        <v/>
      </c>
      <c r="M18" s="188" t="str">
        <f>IF(กรอกคะแนนประเมิน!AB18="","",กรอกคะแนนประเมิน!AB18)</f>
        <v/>
      </c>
      <c r="N18" s="188" t="str">
        <f>IF(กรอกคะแนนประเมิน!AC18="","",กรอกคะแนนประเมิน!AC18)</f>
        <v/>
      </c>
      <c r="O18" s="188" t="str">
        <f>IF(กรอกคะแนนประเมิน!AD18="","",กรอกคะแนนประเมิน!AD18)</f>
        <v/>
      </c>
      <c r="P18" s="188" t="str">
        <f>IF(กรอกคะแนนประเมิน!AE18="","",กรอกคะแนนประเมิน!AE18)</f>
        <v/>
      </c>
      <c r="Q18" s="188" t="str">
        <f>IF(กรอกคะแนนประเมิน!AF18="","",กรอกคะแนนประเมิน!AF18)</f>
        <v/>
      </c>
      <c r="R18" s="189" t="str">
        <f t="shared" si="0"/>
        <v/>
      </c>
      <c r="S18" s="190" t="str">
        <f t="shared" si="1"/>
        <v/>
      </c>
      <c r="T18" s="196" t="str">
        <f t="shared" si="2"/>
        <v/>
      </c>
      <c r="U18" s="191" t="str">
        <f t="shared" si="3"/>
        <v/>
      </c>
      <c r="V18" s="193"/>
      <c r="W18" s="193"/>
      <c r="X18" s="193"/>
      <c r="Y18" s="193"/>
      <c r="Z18" s="193"/>
      <c r="AA18" s="193"/>
      <c r="AB18" s="193"/>
    </row>
    <row r="19" spans="1:28" s="4" customFormat="1" ht="15.75" customHeight="1">
      <c r="A19" s="3">
        <v>10</v>
      </c>
      <c r="B19" s="46" t="str">
        <f>IF(นักเรียน!B15="","",นักเรียน!B15)</f>
        <v/>
      </c>
      <c r="C19" s="207" t="str">
        <f>IF(นักเรียน!C15="","",นักเรียน!C15)</f>
        <v/>
      </c>
      <c r="D19" s="188" t="str">
        <f>IF(กรอกคะแนนประเมิน!S19="","",กรอกคะแนนประเมิน!S19)</f>
        <v/>
      </c>
      <c r="E19" s="188" t="str">
        <f>IF(กรอกคะแนนประเมิน!T19="","",กรอกคะแนนประเมิน!T19)</f>
        <v/>
      </c>
      <c r="F19" s="188" t="str">
        <f>IF(กรอกคะแนนประเมิน!U19="","",กรอกคะแนนประเมิน!U19)</f>
        <v/>
      </c>
      <c r="G19" s="188" t="str">
        <f>IF(กรอกคะแนนประเมิน!V19="","",กรอกคะแนนประเมิน!V19)</f>
        <v/>
      </c>
      <c r="H19" s="188" t="str">
        <f>IF(กรอกคะแนนประเมิน!W19="","",กรอกคะแนนประเมิน!W19)</f>
        <v/>
      </c>
      <c r="I19" s="188" t="str">
        <f>IF(กรอกคะแนนประเมิน!X19="","",กรอกคะแนนประเมิน!X19)</f>
        <v/>
      </c>
      <c r="J19" s="188" t="str">
        <f>IF(กรอกคะแนนประเมิน!Y19="","",กรอกคะแนนประเมิน!Y19)</f>
        <v/>
      </c>
      <c r="K19" s="188" t="str">
        <f>IF(กรอกคะแนนประเมิน!Z19="","",กรอกคะแนนประเมิน!Z19)</f>
        <v/>
      </c>
      <c r="L19" s="188" t="str">
        <f>IF(กรอกคะแนนประเมิน!AA19="","",กรอกคะแนนประเมิน!AA19)</f>
        <v/>
      </c>
      <c r="M19" s="188" t="str">
        <f>IF(กรอกคะแนนประเมิน!AB19="","",กรอกคะแนนประเมิน!AB19)</f>
        <v/>
      </c>
      <c r="N19" s="188" t="str">
        <f>IF(กรอกคะแนนประเมิน!AC19="","",กรอกคะแนนประเมิน!AC19)</f>
        <v/>
      </c>
      <c r="O19" s="188" t="str">
        <f>IF(กรอกคะแนนประเมิน!AD19="","",กรอกคะแนนประเมิน!AD19)</f>
        <v/>
      </c>
      <c r="P19" s="188" t="str">
        <f>IF(กรอกคะแนนประเมิน!AE19="","",กรอกคะแนนประเมิน!AE19)</f>
        <v/>
      </c>
      <c r="Q19" s="188" t="str">
        <f>IF(กรอกคะแนนประเมิน!AF19="","",กรอกคะแนนประเมิน!AF19)</f>
        <v/>
      </c>
      <c r="R19" s="189" t="str">
        <f t="shared" si="0"/>
        <v/>
      </c>
      <c r="S19" s="190" t="str">
        <f t="shared" si="1"/>
        <v/>
      </c>
      <c r="T19" s="196" t="str">
        <f t="shared" si="2"/>
        <v/>
      </c>
      <c r="U19" s="191" t="str">
        <f t="shared" si="3"/>
        <v/>
      </c>
      <c r="V19" s="193"/>
      <c r="W19" s="193"/>
      <c r="X19" s="193"/>
      <c r="Y19" s="193"/>
      <c r="Z19" s="193"/>
      <c r="AA19" s="193"/>
      <c r="AB19" s="193"/>
    </row>
    <row r="20" spans="1:28" s="4" customFormat="1" ht="15.75" customHeight="1">
      <c r="A20" s="3">
        <v>11</v>
      </c>
      <c r="B20" s="46" t="str">
        <f>IF(นักเรียน!B16="","",นักเรียน!B16)</f>
        <v/>
      </c>
      <c r="C20" s="207" t="str">
        <f>IF(นักเรียน!C16="","",นักเรียน!C16)</f>
        <v/>
      </c>
      <c r="D20" s="188" t="str">
        <f>IF(กรอกคะแนนประเมิน!S20="","",กรอกคะแนนประเมิน!S20)</f>
        <v/>
      </c>
      <c r="E20" s="188" t="str">
        <f>IF(กรอกคะแนนประเมิน!T20="","",กรอกคะแนนประเมิน!T20)</f>
        <v/>
      </c>
      <c r="F20" s="188" t="str">
        <f>IF(กรอกคะแนนประเมิน!U20="","",กรอกคะแนนประเมิน!U20)</f>
        <v/>
      </c>
      <c r="G20" s="188" t="str">
        <f>IF(กรอกคะแนนประเมิน!V20="","",กรอกคะแนนประเมิน!V20)</f>
        <v/>
      </c>
      <c r="H20" s="188" t="str">
        <f>IF(กรอกคะแนนประเมิน!W20="","",กรอกคะแนนประเมิน!W20)</f>
        <v/>
      </c>
      <c r="I20" s="188" t="str">
        <f>IF(กรอกคะแนนประเมิน!X20="","",กรอกคะแนนประเมิน!X20)</f>
        <v/>
      </c>
      <c r="J20" s="188" t="str">
        <f>IF(กรอกคะแนนประเมิน!Y20="","",กรอกคะแนนประเมิน!Y20)</f>
        <v/>
      </c>
      <c r="K20" s="188" t="str">
        <f>IF(กรอกคะแนนประเมิน!Z20="","",กรอกคะแนนประเมิน!Z20)</f>
        <v/>
      </c>
      <c r="L20" s="188" t="str">
        <f>IF(กรอกคะแนนประเมิน!AA20="","",กรอกคะแนนประเมิน!AA20)</f>
        <v/>
      </c>
      <c r="M20" s="188" t="str">
        <f>IF(กรอกคะแนนประเมิน!AB20="","",กรอกคะแนนประเมิน!AB20)</f>
        <v/>
      </c>
      <c r="N20" s="188" t="str">
        <f>IF(กรอกคะแนนประเมิน!AC20="","",กรอกคะแนนประเมิน!AC20)</f>
        <v/>
      </c>
      <c r="O20" s="188" t="str">
        <f>IF(กรอกคะแนนประเมิน!AD20="","",กรอกคะแนนประเมิน!AD20)</f>
        <v/>
      </c>
      <c r="P20" s="188" t="str">
        <f>IF(กรอกคะแนนประเมิน!AE20="","",กรอกคะแนนประเมิน!AE20)</f>
        <v/>
      </c>
      <c r="Q20" s="188" t="str">
        <f>IF(กรอกคะแนนประเมิน!AF20="","",กรอกคะแนนประเมิน!AF20)</f>
        <v/>
      </c>
      <c r="R20" s="189" t="str">
        <f t="shared" si="0"/>
        <v/>
      </c>
      <c r="S20" s="190" t="str">
        <f t="shared" si="1"/>
        <v/>
      </c>
      <c r="T20" s="196" t="str">
        <f t="shared" si="2"/>
        <v/>
      </c>
      <c r="U20" s="191" t="str">
        <f t="shared" si="3"/>
        <v/>
      </c>
      <c r="V20" s="193"/>
      <c r="W20" s="193"/>
      <c r="X20" s="193"/>
      <c r="Y20" s="193"/>
      <c r="Z20" s="193"/>
      <c r="AA20" s="193"/>
      <c r="AB20" s="193"/>
    </row>
    <row r="21" spans="1:28" s="4" customFormat="1" ht="15.75" customHeight="1">
      <c r="A21" s="3">
        <v>12</v>
      </c>
      <c r="B21" s="46" t="str">
        <f>IF(นักเรียน!B17="","",นักเรียน!B17)</f>
        <v/>
      </c>
      <c r="C21" s="207" t="str">
        <f>IF(นักเรียน!C17="","",นักเรียน!C17)</f>
        <v/>
      </c>
      <c r="D21" s="188" t="str">
        <f>IF(กรอกคะแนนประเมิน!S21="","",กรอกคะแนนประเมิน!S21)</f>
        <v/>
      </c>
      <c r="E21" s="188" t="str">
        <f>IF(กรอกคะแนนประเมิน!T21="","",กรอกคะแนนประเมิน!T21)</f>
        <v/>
      </c>
      <c r="F21" s="188" t="str">
        <f>IF(กรอกคะแนนประเมิน!U21="","",กรอกคะแนนประเมิน!U21)</f>
        <v/>
      </c>
      <c r="G21" s="188" t="str">
        <f>IF(กรอกคะแนนประเมิน!V21="","",กรอกคะแนนประเมิน!V21)</f>
        <v/>
      </c>
      <c r="H21" s="188" t="str">
        <f>IF(กรอกคะแนนประเมิน!W21="","",กรอกคะแนนประเมิน!W21)</f>
        <v/>
      </c>
      <c r="I21" s="188" t="str">
        <f>IF(กรอกคะแนนประเมิน!X21="","",กรอกคะแนนประเมิน!X21)</f>
        <v/>
      </c>
      <c r="J21" s="188" t="str">
        <f>IF(กรอกคะแนนประเมิน!Y21="","",กรอกคะแนนประเมิน!Y21)</f>
        <v/>
      </c>
      <c r="K21" s="188" t="str">
        <f>IF(กรอกคะแนนประเมิน!Z21="","",กรอกคะแนนประเมิน!Z21)</f>
        <v/>
      </c>
      <c r="L21" s="188" t="str">
        <f>IF(กรอกคะแนนประเมิน!AA21="","",กรอกคะแนนประเมิน!AA21)</f>
        <v/>
      </c>
      <c r="M21" s="188" t="str">
        <f>IF(กรอกคะแนนประเมิน!AB21="","",กรอกคะแนนประเมิน!AB21)</f>
        <v/>
      </c>
      <c r="N21" s="188" t="str">
        <f>IF(กรอกคะแนนประเมิน!AC21="","",กรอกคะแนนประเมิน!AC21)</f>
        <v/>
      </c>
      <c r="O21" s="188" t="str">
        <f>IF(กรอกคะแนนประเมิน!AD21="","",กรอกคะแนนประเมิน!AD21)</f>
        <v/>
      </c>
      <c r="P21" s="188" t="str">
        <f>IF(กรอกคะแนนประเมิน!AE21="","",กรอกคะแนนประเมิน!AE21)</f>
        <v/>
      </c>
      <c r="Q21" s="188" t="str">
        <f>IF(กรอกคะแนนประเมิน!AF21="","",กรอกคะแนนประเมิน!AF21)</f>
        <v/>
      </c>
      <c r="R21" s="189" t="str">
        <f t="shared" si="0"/>
        <v/>
      </c>
      <c r="S21" s="190" t="str">
        <f t="shared" si="1"/>
        <v/>
      </c>
      <c r="T21" s="196" t="str">
        <f t="shared" si="2"/>
        <v/>
      </c>
      <c r="U21" s="191" t="str">
        <f t="shared" si="3"/>
        <v/>
      </c>
      <c r="V21" s="193"/>
      <c r="W21" s="193"/>
      <c r="X21" s="193"/>
      <c r="Y21" s="193"/>
      <c r="Z21" s="193"/>
      <c r="AA21" s="193"/>
      <c r="AB21" s="193"/>
    </row>
    <row r="22" spans="1:28" s="4" customFormat="1" ht="15.75" customHeight="1">
      <c r="A22" s="3">
        <v>13</v>
      </c>
      <c r="B22" s="46" t="str">
        <f>IF(นักเรียน!B18="","",นักเรียน!B18)</f>
        <v/>
      </c>
      <c r="C22" s="207" t="str">
        <f>IF(นักเรียน!C18="","",นักเรียน!C18)</f>
        <v/>
      </c>
      <c r="D22" s="188" t="str">
        <f>IF(กรอกคะแนนประเมิน!S22="","",กรอกคะแนนประเมิน!S22)</f>
        <v/>
      </c>
      <c r="E22" s="188" t="str">
        <f>IF(กรอกคะแนนประเมิน!T22="","",กรอกคะแนนประเมิน!T22)</f>
        <v/>
      </c>
      <c r="F22" s="188" t="str">
        <f>IF(กรอกคะแนนประเมิน!U22="","",กรอกคะแนนประเมิน!U22)</f>
        <v/>
      </c>
      <c r="G22" s="188" t="str">
        <f>IF(กรอกคะแนนประเมิน!V22="","",กรอกคะแนนประเมิน!V22)</f>
        <v/>
      </c>
      <c r="H22" s="188" t="str">
        <f>IF(กรอกคะแนนประเมิน!W22="","",กรอกคะแนนประเมิน!W22)</f>
        <v/>
      </c>
      <c r="I22" s="188" t="str">
        <f>IF(กรอกคะแนนประเมิน!X22="","",กรอกคะแนนประเมิน!X22)</f>
        <v/>
      </c>
      <c r="J22" s="188" t="str">
        <f>IF(กรอกคะแนนประเมิน!Y22="","",กรอกคะแนนประเมิน!Y22)</f>
        <v/>
      </c>
      <c r="K22" s="188" t="str">
        <f>IF(กรอกคะแนนประเมิน!Z22="","",กรอกคะแนนประเมิน!Z22)</f>
        <v/>
      </c>
      <c r="L22" s="188" t="str">
        <f>IF(กรอกคะแนนประเมิน!AA22="","",กรอกคะแนนประเมิน!AA22)</f>
        <v/>
      </c>
      <c r="M22" s="188" t="str">
        <f>IF(กรอกคะแนนประเมิน!AB22="","",กรอกคะแนนประเมิน!AB22)</f>
        <v/>
      </c>
      <c r="N22" s="188" t="str">
        <f>IF(กรอกคะแนนประเมิน!AC22="","",กรอกคะแนนประเมิน!AC22)</f>
        <v/>
      </c>
      <c r="O22" s="188" t="str">
        <f>IF(กรอกคะแนนประเมิน!AD22="","",กรอกคะแนนประเมิน!AD22)</f>
        <v/>
      </c>
      <c r="P22" s="188" t="str">
        <f>IF(กรอกคะแนนประเมิน!AE22="","",กรอกคะแนนประเมิน!AE22)</f>
        <v/>
      </c>
      <c r="Q22" s="188" t="str">
        <f>IF(กรอกคะแนนประเมิน!AF22="","",กรอกคะแนนประเมิน!AF22)</f>
        <v/>
      </c>
      <c r="R22" s="189" t="str">
        <f t="shared" si="0"/>
        <v/>
      </c>
      <c r="S22" s="190" t="str">
        <f t="shared" si="1"/>
        <v/>
      </c>
      <c r="T22" s="196" t="str">
        <f t="shared" si="2"/>
        <v/>
      </c>
      <c r="U22" s="191" t="str">
        <f t="shared" si="3"/>
        <v/>
      </c>
      <c r="V22" s="193"/>
      <c r="W22" s="193"/>
      <c r="X22" s="193"/>
      <c r="Y22" s="193"/>
      <c r="Z22" s="193"/>
      <c r="AA22" s="193"/>
      <c r="AB22" s="193"/>
    </row>
    <row r="23" spans="1:28" s="4" customFormat="1" ht="15.75" customHeight="1">
      <c r="A23" s="3">
        <v>14</v>
      </c>
      <c r="B23" s="46" t="str">
        <f>IF(นักเรียน!B19="","",นักเรียน!B19)</f>
        <v/>
      </c>
      <c r="C23" s="207" t="str">
        <f>IF(นักเรียน!C19="","",นักเรียน!C19)</f>
        <v/>
      </c>
      <c r="D23" s="188" t="str">
        <f>IF(กรอกคะแนนประเมิน!S23="","",กรอกคะแนนประเมิน!S23)</f>
        <v/>
      </c>
      <c r="E23" s="188" t="str">
        <f>IF(กรอกคะแนนประเมิน!T23="","",กรอกคะแนนประเมิน!T23)</f>
        <v/>
      </c>
      <c r="F23" s="188" t="str">
        <f>IF(กรอกคะแนนประเมิน!U23="","",กรอกคะแนนประเมิน!U23)</f>
        <v/>
      </c>
      <c r="G23" s="188" t="str">
        <f>IF(กรอกคะแนนประเมิน!V23="","",กรอกคะแนนประเมิน!V23)</f>
        <v/>
      </c>
      <c r="H23" s="188" t="str">
        <f>IF(กรอกคะแนนประเมิน!W23="","",กรอกคะแนนประเมิน!W23)</f>
        <v/>
      </c>
      <c r="I23" s="188" t="str">
        <f>IF(กรอกคะแนนประเมิน!X23="","",กรอกคะแนนประเมิน!X23)</f>
        <v/>
      </c>
      <c r="J23" s="188" t="str">
        <f>IF(กรอกคะแนนประเมิน!Y23="","",กรอกคะแนนประเมิน!Y23)</f>
        <v/>
      </c>
      <c r="K23" s="188" t="str">
        <f>IF(กรอกคะแนนประเมิน!Z23="","",กรอกคะแนนประเมิน!Z23)</f>
        <v/>
      </c>
      <c r="L23" s="188" t="str">
        <f>IF(กรอกคะแนนประเมิน!AA23="","",กรอกคะแนนประเมิน!AA23)</f>
        <v/>
      </c>
      <c r="M23" s="188" t="str">
        <f>IF(กรอกคะแนนประเมิน!AB23="","",กรอกคะแนนประเมิน!AB23)</f>
        <v/>
      </c>
      <c r="N23" s="188" t="str">
        <f>IF(กรอกคะแนนประเมิน!AC23="","",กรอกคะแนนประเมิน!AC23)</f>
        <v/>
      </c>
      <c r="O23" s="188" t="str">
        <f>IF(กรอกคะแนนประเมิน!AD23="","",กรอกคะแนนประเมิน!AD23)</f>
        <v/>
      </c>
      <c r="P23" s="188" t="str">
        <f>IF(กรอกคะแนนประเมิน!AE23="","",กรอกคะแนนประเมิน!AE23)</f>
        <v/>
      </c>
      <c r="Q23" s="188" t="str">
        <f>IF(กรอกคะแนนประเมิน!AF23="","",กรอกคะแนนประเมิน!AF23)</f>
        <v/>
      </c>
      <c r="R23" s="189" t="str">
        <f t="shared" si="0"/>
        <v/>
      </c>
      <c r="S23" s="190" t="str">
        <f t="shared" si="1"/>
        <v/>
      </c>
      <c r="T23" s="196" t="str">
        <f t="shared" si="2"/>
        <v/>
      </c>
      <c r="U23" s="191" t="str">
        <f t="shared" si="3"/>
        <v/>
      </c>
      <c r="V23" s="193"/>
      <c r="W23" s="193"/>
      <c r="X23" s="193"/>
      <c r="Y23" s="193"/>
      <c r="Z23" s="193"/>
      <c r="AA23" s="193"/>
      <c r="AB23" s="193"/>
    </row>
    <row r="24" spans="1:28" s="4" customFormat="1" ht="15.75" customHeight="1">
      <c r="A24" s="3">
        <v>15</v>
      </c>
      <c r="B24" s="46" t="str">
        <f>IF(นักเรียน!B20="","",นักเรียน!B20)</f>
        <v/>
      </c>
      <c r="C24" s="207" t="str">
        <f>IF(นักเรียน!C20="","",นักเรียน!C20)</f>
        <v/>
      </c>
      <c r="D24" s="188" t="str">
        <f>IF(กรอกคะแนนประเมิน!S24="","",กรอกคะแนนประเมิน!S24)</f>
        <v/>
      </c>
      <c r="E24" s="188" t="str">
        <f>IF(กรอกคะแนนประเมิน!T24="","",กรอกคะแนนประเมิน!T24)</f>
        <v/>
      </c>
      <c r="F24" s="188" t="str">
        <f>IF(กรอกคะแนนประเมิน!U24="","",กรอกคะแนนประเมิน!U24)</f>
        <v/>
      </c>
      <c r="G24" s="188" t="str">
        <f>IF(กรอกคะแนนประเมิน!V24="","",กรอกคะแนนประเมิน!V24)</f>
        <v/>
      </c>
      <c r="H24" s="188" t="str">
        <f>IF(กรอกคะแนนประเมิน!W24="","",กรอกคะแนนประเมิน!W24)</f>
        <v/>
      </c>
      <c r="I24" s="188" t="str">
        <f>IF(กรอกคะแนนประเมิน!X24="","",กรอกคะแนนประเมิน!X24)</f>
        <v/>
      </c>
      <c r="J24" s="188" t="str">
        <f>IF(กรอกคะแนนประเมิน!Y24="","",กรอกคะแนนประเมิน!Y24)</f>
        <v/>
      </c>
      <c r="K24" s="188" t="str">
        <f>IF(กรอกคะแนนประเมิน!Z24="","",กรอกคะแนนประเมิน!Z24)</f>
        <v/>
      </c>
      <c r="L24" s="188" t="str">
        <f>IF(กรอกคะแนนประเมิน!AA24="","",กรอกคะแนนประเมิน!AA24)</f>
        <v/>
      </c>
      <c r="M24" s="188" t="str">
        <f>IF(กรอกคะแนนประเมิน!AB24="","",กรอกคะแนนประเมิน!AB24)</f>
        <v/>
      </c>
      <c r="N24" s="188" t="str">
        <f>IF(กรอกคะแนนประเมิน!AC24="","",กรอกคะแนนประเมิน!AC24)</f>
        <v/>
      </c>
      <c r="O24" s="188" t="str">
        <f>IF(กรอกคะแนนประเมิน!AD24="","",กรอกคะแนนประเมิน!AD24)</f>
        <v/>
      </c>
      <c r="P24" s="188" t="str">
        <f>IF(กรอกคะแนนประเมิน!AE24="","",กรอกคะแนนประเมิน!AE24)</f>
        <v/>
      </c>
      <c r="Q24" s="188" t="str">
        <f>IF(กรอกคะแนนประเมิน!AF24="","",กรอกคะแนนประเมิน!AF24)</f>
        <v/>
      </c>
      <c r="R24" s="189" t="str">
        <f t="shared" si="0"/>
        <v/>
      </c>
      <c r="S24" s="190" t="str">
        <f t="shared" si="1"/>
        <v/>
      </c>
      <c r="T24" s="196" t="str">
        <f t="shared" si="2"/>
        <v/>
      </c>
      <c r="U24" s="191" t="str">
        <f t="shared" si="3"/>
        <v/>
      </c>
      <c r="V24" s="193"/>
      <c r="W24" s="193"/>
      <c r="X24" s="193"/>
      <c r="Y24" s="193"/>
      <c r="Z24" s="193"/>
      <c r="AA24" s="193"/>
      <c r="AB24" s="193"/>
    </row>
    <row r="25" spans="1:28" s="4" customFormat="1" ht="15.75" customHeight="1">
      <c r="A25" s="3">
        <v>16</v>
      </c>
      <c r="B25" s="46" t="str">
        <f>IF(นักเรียน!B21="","",นักเรียน!B21)</f>
        <v/>
      </c>
      <c r="C25" s="207" t="str">
        <f>IF(นักเรียน!C21="","",นักเรียน!C21)</f>
        <v/>
      </c>
      <c r="D25" s="188" t="str">
        <f>IF(กรอกคะแนนประเมิน!S25="","",กรอกคะแนนประเมิน!S25)</f>
        <v/>
      </c>
      <c r="E25" s="188" t="str">
        <f>IF(กรอกคะแนนประเมิน!T25="","",กรอกคะแนนประเมิน!T25)</f>
        <v/>
      </c>
      <c r="F25" s="188" t="str">
        <f>IF(กรอกคะแนนประเมิน!U25="","",กรอกคะแนนประเมิน!U25)</f>
        <v/>
      </c>
      <c r="G25" s="188" t="str">
        <f>IF(กรอกคะแนนประเมิน!V25="","",กรอกคะแนนประเมิน!V25)</f>
        <v/>
      </c>
      <c r="H25" s="188" t="str">
        <f>IF(กรอกคะแนนประเมิน!W25="","",กรอกคะแนนประเมิน!W25)</f>
        <v/>
      </c>
      <c r="I25" s="188" t="str">
        <f>IF(กรอกคะแนนประเมิน!X25="","",กรอกคะแนนประเมิน!X25)</f>
        <v/>
      </c>
      <c r="J25" s="188" t="str">
        <f>IF(กรอกคะแนนประเมิน!Y25="","",กรอกคะแนนประเมิน!Y25)</f>
        <v/>
      </c>
      <c r="K25" s="188" t="str">
        <f>IF(กรอกคะแนนประเมิน!Z25="","",กรอกคะแนนประเมิน!Z25)</f>
        <v/>
      </c>
      <c r="L25" s="188" t="str">
        <f>IF(กรอกคะแนนประเมิน!AA25="","",กรอกคะแนนประเมิน!AA25)</f>
        <v/>
      </c>
      <c r="M25" s="188" t="str">
        <f>IF(กรอกคะแนนประเมิน!AB25="","",กรอกคะแนนประเมิน!AB25)</f>
        <v/>
      </c>
      <c r="N25" s="188" t="str">
        <f>IF(กรอกคะแนนประเมิน!AC25="","",กรอกคะแนนประเมิน!AC25)</f>
        <v/>
      </c>
      <c r="O25" s="188" t="str">
        <f>IF(กรอกคะแนนประเมิน!AD25="","",กรอกคะแนนประเมิน!AD25)</f>
        <v/>
      </c>
      <c r="P25" s="188" t="str">
        <f>IF(กรอกคะแนนประเมิน!AE25="","",กรอกคะแนนประเมิน!AE25)</f>
        <v/>
      </c>
      <c r="Q25" s="188" t="str">
        <f>IF(กรอกคะแนนประเมิน!AF25="","",กรอกคะแนนประเมิน!AF25)</f>
        <v/>
      </c>
      <c r="R25" s="189" t="str">
        <f t="shared" si="0"/>
        <v/>
      </c>
      <c r="S25" s="190" t="str">
        <f t="shared" si="1"/>
        <v/>
      </c>
      <c r="T25" s="196" t="str">
        <f t="shared" si="2"/>
        <v/>
      </c>
      <c r="U25" s="191" t="str">
        <f t="shared" si="3"/>
        <v/>
      </c>
      <c r="V25" s="193"/>
      <c r="W25" s="193"/>
      <c r="X25" s="193"/>
      <c r="Y25" s="193"/>
      <c r="Z25" s="193"/>
      <c r="AA25" s="193"/>
      <c r="AB25" s="193"/>
    </row>
    <row r="26" spans="1:28" s="4" customFormat="1" ht="15.75" customHeight="1">
      <c r="A26" s="3">
        <v>17</v>
      </c>
      <c r="B26" s="46" t="str">
        <f>IF(นักเรียน!B22="","",นักเรียน!B22)</f>
        <v/>
      </c>
      <c r="C26" s="207" t="str">
        <f>IF(นักเรียน!C22="","",นักเรียน!C22)</f>
        <v/>
      </c>
      <c r="D26" s="188" t="str">
        <f>IF(กรอกคะแนนประเมิน!S26="","",กรอกคะแนนประเมิน!S26)</f>
        <v/>
      </c>
      <c r="E26" s="188" t="str">
        <f>IF(กรอกคะแนนประเมิน!T26="","",กรอกคะแนนประเมิน!T26)</f>
        <v/>
      </c>
      <c r="F26" s="188" t="str">
        <f>IF(กรอกคะแนนประเมิน!U26="","",กรอกคะแนนประเมิน!U26)</f>
        <v/>
      </c>
      <c r="G26" s="188" t="str">
        <f>IF(กรอกคะแนนประเมิน!V26="","",กรอกคะแนนประเมิน!V26)</f>
        <v/>
      </c>
      <c r="H26" s="188" t="str">
        <f>IF(กรอกคะแนนประเมิน!W26="","",กรอกคะแนนประเมิน!W26)</f>
        <v/>
      </c>
      <c r="I26" s="188" t="str">
        <f>IF(กรอกคะแนนประเมิน!X26="","",กรอกคะแนนประเมิน!X26)</f>
        <v/>
      </c>
      <c r="J26" s="188" t="str">
        <f>IF(กรอกคะแนนประเมิน!Y26="","",กรอกคะแนนประเมิน!Y26)</f>
        <v/>
      </c>
      <c r="K26" s="188" t="str">
        <f>IF(กรอกคะแนนประเมิน!Z26="","",กรอกคะแนนประเมิน!Z26)</f>
        <v/>
      </c>
      <c r="L26" s="188" t="str">
        <f>IF(กรอกคะแนนประเมิน!AA26="","",กรอกคะแนนประเมิน!AA26)</f>
        <v/>
      </c>
      <c r="M26" s="188" t="str">
        <f>IF(กรอกคะแนนประเมิน!AB26="","",กรอกคะแนนประเมิน!AB26)</f>
        <v/>
      </c>
      <c r="N26" s="188" t="str">
        <f>IF(กรอกคะแนนประเมิน!AC26="","",กรอกคะแนนประเมิน!AC26)</f>
        <v/>
      </c>
      <c r="O26" s="188" t="str">
        <f>IF(กรอกคะแนนประเมิน!AD26="","",กรอกคะแนนประเมิน!AD26)</f>
        <v/>
      </c>
      <c r="P26" s="188" t="str">
        <f>IF(กรอกคะแนนประเมิน!AE26="","",กรอกคะแนนประเมิน!AE26)</f>
        <v/>
      </c>
      <c r="Q26" s="188" t="str">
        <f>IF(กรอกคะแนนประเมิน!AF26="","",กรอกคะแนนประเมิน!AF26)</f>
        <v/>
      </c>
      <c r="R26" s="189" t="str">
        <f t="shared" si="0"/>
        <v/>
      </c>
      <c r="S26" s="190" t="str">
        <f t="shared" si="1"/>
        <v/>
      </c>
      <c r="T26" s="196" t="str">
        <f t="shared" si="2"/>
        <v/>
      </c>
      <c r="U26" s="191" t="str">
        <f t="shared" si="3"/>
        <v/>
      </c>
      <c r="V26" s="193"/>
      <c r="W26" s="193"/>
      <c r="X26" s="193"/>
      <c r="Y26" s="193"/>
      <c r="Z26" s="193"/>
      <c r="AA26" s="193"/>
      <c r="AB26" s="193"/>
    </row>
    <row r="27" spans="1:28" s="4" customFormat="1" ht="15.75" customHeight="1">
      <c r="A27" s="3">
        <v>18</v>
      </c>
      <c r="B27" s="46" t="str">
        <f>IF(นักเรียน!B23="","",นักเรียน!B23)</f>
        <v/>
      </c>
      <c r="C27" s="207" t="str">
        <f>IF(นักเรียน!C23="","",นักเรียน!C23)</f>
        <v/>
      </c>
      <c r="D27" s="188" t="str">
        <f>IF(กรอกคะแนนประเมิน!S27="","",กรอกคะแนนประเมิน!S27)</f>
        <v/>
      </c>
      <c r="E27" s="188" t="str">
        <f>IF(กรอกคะแนนประเมิน!T27="","",กรอกคะแนนประเมิน!T27)</f>
        <v/>
      </c>
      <c r="F27" s="188" t="str">
        <f>IF(กรอกคะแนนประเมิน!U27="","",กรอกคะแนนประเมิน!U27)</f>
        <v/>
      </c>
      <c r="G27" s="188" t="str">
        <f>IF(กรอกคะแนนประเมิน!V27="","",กรอกคะแนนประเมิน!V27)</f>
        <v/>
      </c>
      <c r="H27" s="188" t="str">
        <f>IF(กรอกคะแนนประเมิน!W27="","",กรอกคะแนนประเมิน!W27)</f>
        <v/>
      </c>
      <c r="I27" s="188" t="str">
        <f>IF(กรอกคะแนนประเมิน!X27="","",กรอกคะแนนประเมิน!X27)</f>
        <v/>
      </c>
      <c r="J27" s="188" t="str">
        <f>IF(กรอกคะแนนประเมิน!Y27="","",กรอกคะแนนประเมิน!Y27)</f>
        <v/>
      </c>
      <c r="K27" s="188" t="str">
        <f>IF(กรอกคะแนนประเมิน!Z27="","",กรอกคะแนนประเมิน!Z27)</f>
        <v/>
      </c>
      <c r="L27" s="188" t="str">
        <f>IF(กรอกคะแนนประเมิน!AA27="","",กรอกคะแนนประเมิน!AA27)</f>
        <v/>
      </c>
      <c r="M27" s="188" t="str">
        <f>IF(กรอกคะแนนประเมิน!AB27="","",กรอกคะแนนประเมิน!AB27)</f>
        <v/>
      </c>
      <c r="N27" s="188" t="str">
        <f>IF(กรอกคะแนนประเมิน!AC27="","",กรอกคะแนนประเมิน!AC27)</f>
        <v/>
      </c>
      <c r="O27" s="188" t="str">
        <f>IF(กรอกคะแนนประเมิน!AD27="","",กรอกคะแนนประเมิน!AD27)</f>
        <v/>
      </c>
      <c r="P27" s="188" t="str">
        <f>IF(กรอกคะแนนประเมิน!AE27="","",กรอกคะแนนประเมิน!AE27)</f>
        <v/>
      </c>
      <c r="Q27" s="188" t="str">
        <f>IF(กรอกคะแนนประเมิน!AF27="","",กรอกคะแนนประเมิน!AF27)</f>
        <v/>
      </c>
      <c r="R27" s="189" t="str">
        <f t="shared" si="0"/>
        <v/>
      </c>
      <c r="S27" s="190" t="str">
        <f t="shared" si="1"/>
        <v/>
      </c>
      <c r="T27" s="196" t="str">
        <f t="shared" si="2"/>
        <v/>
      </c>
      <c r="U27" s="191" t="str">
        <f t="shared" si="3"/>
        <v/>
      </c>
      <c r="V27" s="193"/>
      <c r="W27" s="193"/>
      <c r="X27" s="193"/>
      <c r="Y27" s="193"/>
      <c r="Z27" s="193"/>
      <c r="AA27" s="193"/>
      <c r="AB27" s="193"/>
    </row>
    <row r="28" spans="1:28" s="4" customFormat="1" ht="15.75" customHeight="1">
      <c r="A28" s="3">
        <v>19</v>
      </c>
      <c r="B28" s="46" t="str">
        <f>IF(นักเรียน!B24="","",นักเรียน!B24)</f>
        <v/>
      </c>
      <c r="C28" s="207" t="str">
        <f>IF(นักเรียน!C24="","",นักเรียน!C24)</f>
        <v/>
      </c>
      <c r="D28" s="188" t="str">
        <f>IF(กรอกคะแนนประเมิน!S28="","",กรอกคะแนนประเมิน!S28)</f>
        <v/>
      </c>
      <c r="E28" s="188" t="str">
        <f>IF(กรอกคะแนนประเมิน!T28="","",กรอกคะแนนประเมิน!T28)</f>
        <v/>
      </c>
      <c r="F28" s="188" t="str">
        <f>IF(กรอกคะแนนประเมิน!U28="","",กรอกคะแนนประเมิน!U28)</f>
        <v/>
      </c>
      <c r="G28" s="188" t="str">
        <f>IF(กรอกคะแนนประเมิน!V28="","",กรอกคะแนนประเมิน!V28)</f>
        <v/>
      </c>
      <c r="H28" s="188" t="str">
        <f>IF(กรอกคะแนนประเมิน!W28="","",กรอกคะแนนประเมิน!W28)</f>
        <v/>
      </c>
      <c r="I28" s="188" t="str">
        <f>IF(กรอกคะแนนประเมิน!X28="","",กรอกคะแนนประเมิน!X28)</f>
        <v/>
      </c>
      <c r="J28" s="188" t="str">
        <f>IF(กรอกคะแนนประเมิน!Y28="","",กรอกคะแนนประเมิน!Y28)</f>
        <v/>
      </c>
      <c r="K28" s="188" t="str">
        <f>IF(กรอกคะแนนประเมิน!Z28="","",กรอกคะแนนประเมิน!Z28)</f>
        <v/>
      </c>
      <c r="L28" s="188" t="str">
        <f>IF(กรอกคะแนนประเมิน!AA28="","",กรอกคะแนนประเมิน!AA28)</f>
        <v/>
      </c>
      <c r="M28" s="188" t="str">
        <f>IF(กรอกคะแนนประเมิน!AB28="","",กรอกคะแนนประเมิน!AB28)</f>
        <v/>
      </c>
      <c r="N28" s="188" t="str">
        <f>IF(กรอกคะแนนประเมิน!AC28="","",กรอกคะแนนประเมิน!AC28)</f>
        <v/>
      </c>
      <c r="O28" s="188" t="str">
        <f>IF(กรอกคะแนนประเมิน!AD28="","",กรอกคะแนนประเมิน!AD28)</f>
        <v/>
      </c>
      <c r="P28" s="188" t="str">
        <f>IF(กรอกคะแนนประเมิน!AE28="","",กรอกคะแนนประเมิน!AE28)</f>
        <v/>
      </c>
      <c r="Q28" s="188" t="str">
        <f>IF(กรอกคะแนนประเมิน!AF28="","",กรอกคะแนนประเมิน!AF28)</f>
        <v/>
      </c>
      <c r="R28" s="189" t="str">
        <f t="shared" si="0"/>
        <v/>
      </c>
      <c r="S28" s="190" t="str">
        <f t="shared" si="1"/>
        <v/>
      </c>
      <c r="T28" s="196" t="str">
        <f t="shared" si="2"/>
        <v/>
      </c>
      <c r="U28" s="191" t="str">
        <f t="shared" si="3"/>
        <v/>
      </c>
      <c r="V28" s="193"/>
      <c r="W28" s="193"/>
      <c r="X28" s="193"/>
      <c r="Y28" s="193"/>
      <c r="Z28" s="193"/>
      <c r="AA28" s="193"/>
      <c r="AB28" s="193"/>
    </row>
    <row r="29" spans="1:28" s="4" customFormat="1" ht="15.75" customHeight="1">
      <c r="A29" s="3">
        <v>20</v>
      </c>
      <c r="B29" s="46" t="str">
        <f>IF(นักเรียน!B25="","",นักเรียน!B25)</f>
        <v/>
      </c>
      <c r="C29" s="207" t="str">
        <f>IF(นักเรียน!C25="","",นักเรียน!C25)</f>
        <v/>
      </c>
      <c r="D29" s="188" t="str">
        <f>IF(กรอกคะแนนประเมิน!S29="","",กรอกคะแนนประเมิน!S29)</f>
        <v/>
      </c>
      <c r="E29" s="188" t="str">
        <f>IF(กรอกคะแนนประเมิน!T29="","",กรอกคะแนนประเมิน!T29)</f>
        <v/>
      </c>
      <c r="F29" s="188" t="str">
        <f>IF(กรอกคะแนนประเมิน!U29="","",กรอกคะแนนประเมิน!U29)</f>
        <v/>
      </c>
      <c r="G29" s="188" t="str">
        <f>IF(กรอกคะแนนประเมิน!V29="","",กรอกคะแนนประเมิน!V29)</f>
        <v/>
      </c>
      <c r="H29" s="188" t="str">
        <f>IF(กรอกคะแนนประเมิน!W29="","",กรอกคะแนนประเมิน!W29)</f>
        <v/>
      </c>
      <c r="I29" s="188" t="str">
        <f>IF(กรอกคะแนนประเมิน!X29="","",กรอกคะแนนประเมิน!X29)</f>
        <v/>
      </c>
      <c r="J29" s="188" t="str">
        <f>IF(กรอกคะแนนประเมิน!Y29="","",กรอกคะแนนประเมิน!Y29)</f>
        <v/>
      </c>
      <c r="K29" s="188" t="str">
        <f>IF(กรอกคะแนนประเมิน!Z29="","",กรอกคะแนนประเมิน!Z29)</f>
        <v/>
      </c>
      <c r="L29" s="188" t="str">
        <f>IF(กรอกคะแนนประเมิน!AA29="","",กรอกคะแนนประเมิน!AA29)</f>
        <v/>
      </c>
      <c r="M29" s="188" t="str">
        <f>IF(กรอกคะแนนประเมิน!AB29="","",กรอกคะแนนประเมิน!AB29)</f>
        <v/>
      </c>
      <c r="N29" s="188" t="str">
        <f>IF(กรอกคะแนนประเมิน!AC29="","",กรอกคะแนนประเมิน!AC29)</f>
        <v/>
      </c>
      <c r="O29" s="188" t="str">
        <f>IF(กรอกคะแนนประเมิน!AD29="","",กรอกคะแนนประเมิน!AD29)</f>
        <v/>
      </c>
      <c r="P29" s="188" t="str">
        <f>IF(กรอกคะแนนประเมิน!AE29="","",กรอกคะแนนประเมิน!AE29)</f>
        <v/>
      </c>
      <c r="Q29" s="188" t="str">
        <f>IF(กรอกคะแนนประเมิน!AF29="","",กรอกคะแนนประเมิน!AF29)</f>
        <v/>
      </c>
      <c r="R29" s="189" t="str">
        <f t="shared" si="0"/>
        <v/>
      </c>
      <c r="S29" s="190" t="str">
        <f t="shared" si="1"/>
        <v/>
      </c>
      <c r="T29" s="196" t="str">
        <f t="shared" si="2"/>
        <v/>
      </c>
      <c r="U29" s="191" t="str">
        <f t="shared" si="3"/>
        <v/>
      </c>
      <c r="V29" s="193"/>
      <c r="W29" s="193"/>
      <c r="X29" s="193"/>
      <c r="Y29" s="193"/>
      <c r="Z29" s="193"/>
      <c r="AA29" s="193"/>
      <c r="AB29" s="193"/>
    </row>
    <row r="30" spans="1:28" s="4" customFormat="1" ht="15.75" customHeight="1">
      <c r="A30" s="3">
        <v>21</v>
      </c>
      <c r="B30" s="46" t="str">
        <f>IF(นักเรียน!B26="","",นักเรียน!B26)</f>
        <v/>
      </c>
      <c r="C30" s="207" t="str">
        <f>IF(นักเรียน!C26="","",นักเรียน!C26)</f>
        <v/>
      </c>
      <c r="D30" s="188" t="str">
        <f>IF(กรอกคะแนนประเมิน!S30="","",กรอกคะแนนประเมิน!S30)</f>
        <v/>
      </c>
      <c r="E30" s="188" t="str">
        <f>IF(กรอกคะแนนประเมิน!T30="","",กรอกคะแนนประเมิน!T30)</f>
        <v/>
      </c>
      <c r="F30" s="188" t="str">
        <f>IF(กรอกคะแนนประเมิน!U30="","",กรอกคะแนนประเมิน!U30)</f>
        <v/>
      </c>
      <c r="G30" s="188" t="str">
        <f>IF(กรอกคะแนนประเมิน!V30="","",กรอกคะแนนประเมิน!V30)</f>
        <v/>
      </c>
      <c r="H30" s="188" t="str">
        <f>IF(กรอกคะแนนประเมิน!W30="","",กรอกคะแนนประเมิน!W30)</f>
        <v/>
      </c>
      <c r="I30" s="188" t="str">
        <f>IF(กรอกคะแนนประเมิน!X30="","",กรอกคะแนนประเมิน!X30)</f>
        <v/>
      </c>
      <c r="J30" s="188" t="str">
        <f>IF(กรอกคะแนนประเมิน!Y30="","",กรอกคะแนนประเมิน!Y30)</f>
        <v/>
      </c>
      <c r="K30" s="188" t="str">
        <f>IF(กรอกคะแนนประเมิน!Z30="","",กรอกคะแนนประเมิน!Z30)</f>
        <v/>
      </c>
      <c r="L30" s="188" t="str">
        <f>IF(กรอกคะแนนประเมิน!AA30="","",กรอกคะแนนประเมิน!AA30)</f>
        <v/>
      </c>
      <c r="M30" s="188" t="str">
        <f>IF(กรอกคะแนนประเมิน!AB30="","",กรอกคะแนนประเมิน!AB30)</f>
        <v/>
      </c>
      <c r="N30" s="188" t="str">
        <f>IF(กรอกคะแนนประเมิน!AC30="","",กรอกคะแนนประเมิน!AC30)</f>
        <v/>
      </c>
      <c r="O30" s="188" t="str">
        <f>IF(กรอกคะแนนประเมิน!AD30="","",กรอกคะแนนประเมิน!AD30)</f>
        <v/>
      </c>
      <c r="P30" s="188" t="str">
        <f>IF(กรอกคะแนนประเมิน!AE30="","",กรอกคะแนนประเมิน!AE30)</f>
        <v/>
      </c>
      <c r="Q30" s="188" t="str">
        <f>IF(กรอกคะแนนประเมิน!AF30="","",กรอกคะแนนประเมิน!AF30)</f>
        <v/>
      </c>
      <c r="R30" s="189" t="str">
        <f t="shared" si="0"/>
        <v/>
      </c>
      <c r="S30" s="190" t="str">
        <f t="shared" si="1"/>
        <v/>
      </c>
      <c r="T30" s="196" t="str">
        <f t="shared" si="2"/>
        <v/>
      </c>
      <c r="U30" s="191" t="str">
        <f t="shared" si="3"/>
        <v/>
      </c>
      <c r="V30" s="193"/>
      <c r="W30" s="193"/>
      <c r="X30" s="193"/>
      <c r="Y30" s="193"/>
      <c r="Z30" s="193"/>
      <c r="AA30" s="193"/>
      <c r="AB30" s="193"/>
    </row>
    <row r="31" spans="1:28" s="4" customFormat="1" ht="15.75" customHeight="1">
      <c r="A31" s="3">
        <v>22</v>
      </c>
      <c r="B31" s="46" t="str">
        <f>IF(นักเรียน!B27="","",นักเรียน!B27)</f>
        <v/>
      </c>
      <c r="C31" s="207" t="str">
        <f>IF(นักเรียน!C27="","",นักเรียน!C27)</f>
        <v/>
      </c>
      <c r="D31" s="188" t="str">
        <f>IF(กรอกคะแนนประเมิน!S31="","",กรอกคะแนนประเมิน!S31)</f>
        <v/>
      </c>
      <c r="E31" s="188" t="str">
        <f>IF(กรอกคะแนนประเมิน!T31="","",กรอกคะแนนประเมิน!T31)</f>
        <v/>
      </c>
      <c r="F31" s="188" t="str">
        <f>IF(กรอกคะแนนประเมิน!U31="","",กรอกคะแนนประเมิน!U31)</f>
        <v/>
      </c>
      <c r="G31" s="188" t="str">
        <f>IF(กรอกคะแนนประเมิน!V31="","",กรอกคะแนนประเมิน!V31)</f>
        <v/>
      </c>
      <c r="H31" s="188" t="str">
        <f>IF(กรอกคะแนนประเมิน!W31="","",กรอกคะแนนประเมิน!W31)</f>
        <v/>
      </c>
      <c r="I31" s="188" t="str">
        <f>IF(กรอกคะแนนประเมิน!X31="","",กรอกคะแนนประเมิน!X31)</f>
        <v/>
      </c>
      <c r="J31" s="188" t="str">
        <f>IF(กรอกคะแนนประเมิน!Y31="","",กรอกคะแนนประเมิน!Y31)</f>
        <v/>
      </c>
      <c r="K31" s="188" t="str">
        <f>IF(กรอกคะแนนประเมิน!Z31="","",กรอกคะแนนประเมิน!Z31)</f>
        <v/>
      </c>
      <c r="L31" s="188" t="str">
        <f>IF(กรอกคะแนนประเมิน!AA31="","",กรอกคะแนนประเมิน!AA31)</f>
        <v/>
      </c>
      <c r="M31" s="188" t="str">
        <f>IF(กรอกคะแนนประเมิน!AB31="","",กรอกคะแนนประเมิน!AB31)</f>
        <v/>
      </c>
      <c r="N31" s="188" t="str">
        <f>IF(กรอกคะแนนประเมิน!AC31="","",กรอกคะแนนประเมิน!AC31)</f>
        <v/>
      </c>
      <c r="O31" s="188" t="str">
        <f>IF(กรอกคะแนนประเมิน!AD31="","",กรอกคะแนนประเมิน!AD31)</f>
        <v/>
      </c>
      <c r="P31" s="188" t="str">
        <f>IF(กรอกคะแนนประเมิน!AE31="","",กรอกคะแนนประเมิน!AE31)</f>
        <v/>
      </c>
      <c r="Q31" s="188" t="str">
        <f>IF(กรอกคะแนนประเมิน!AF31="","",กรอกคะแนนประเมิน!AF31)</f>
        <v/>
      </c>
      <c r="R31" s="189" t="str">
        <f t="shared" si="0"/>
        <v/>
      </c>
      <c r="S31" s="190" t="str">
        <f t="shared" si="1"/>
        <v/>
      </c>
      <c r="T31" s="196" t="str">
        <f t="shared" si="2"/>
        <v/>
      </c>
      <c r="U31" s="191" t="str">
        <f t="shared" si="3"/>
        <v/>
      </c>
      <c r="V31" s="193"/>
      <c r="W31" s="193"/>
      <c r="X31" s="193"/>
      <c r="Y31" s="193"/>
      <c r="Z31" s="193"/>
      <c r="AA31" s="193"/>
      <c r="AB31" s="193"/>
    </row>
    <row r="32" spans="1:28" s="4" customFormat="1" ht="15.75" customHeight="1">
      <c r="A32" s="3">
        <v>23</v>
      </c>
      <c r="B32" s="46" t="str">
        <f>IF(นักเรียน!B28="","",นักเรียน!B28)</f>
        <v/>
      </c>
      <c r="C32" s="207" t="str">
        <f>IF(นักเรียน!C28="","",นักเรียน!C28)</f>
        <v/>
      </c>
      <c r="D32" s="188" t="str">
        <f>IF(กรอกคะแนนประเมิน!S32="","",กรอกคะแนนประเมิน!S32)</f>
        <v/>
      </c>
      <c r="E32" s="188" t="str">
        <f>IF(กรอกคะแนนประเมิน!T32="","",กรอกคะแนนประเมิน!T32)</f>
        <v/>
      </c>
      <c r="F32" s="188" t="str">
        <f>IF(กรอกคะแนนประเมิน!U32="","",กรอกคะแนนประเมิน!U32)</f>
        <v/>
      </c>
      <c r="G32" s="188" t="str">
        <f>IF(กรอกคะแนนประเมิน!V32="","",กรอกคะแนนประเมิน!V32)</f>
        <v/>
      </c>
      <c r="H32" s="188" t="str">
        <f>IF(กรอกคะแนนประเมิน!W32="","",กรอกคะแนนประเมิน!W32)</f>
        <v/>
      </c>
      <c r="I32" s="188" t="str">
        <f>IF(กรอกคะแนนประเมิน!X32="","",กรอกคะแนนประเมิน!X32)</f>
        <v/>
      </c>
      <c r="J32" s="188" t="str">
        <f>IF(กรอกคะแนนประเมิน!Y32="","",กรอกคะแนนประเมิน!Y32)</f>
        <v/>
      </c>
      <c r="K32" s="188" t="str">
        <f>IF(กรอกคะแนนประเมิน!Z32="","",กรอกคะแนนประเมิน!Z32)</f>
        <v/>
      </c>
      <c r="L32" s="188" t="str">
        <f>IF(กรอกคะแนนประเมิน!AA32="","",กรอกคะแนนประเมิน!AA32)</f>
        <v/>
      </c>
      <c r="M32" s="188" t="str">
        <f>IF(กรอกคะแนนประเมิน!AB32="","",กรอกคะแนนประเมิน!AB32)</f>
        <v/>
      </c>
      <c r="N32" s="188" t="str">
        <f>IF(กรอกคะแนนประเมิน!AC32="","",กรอกคะแนนประเมิน!AC32)</f>
        <v/>
      </c>
      <c r="O32" s="188" t="str">
        <f>IF(กรอกคะแนนประเมิน!AD32="","",กรอกคะแนนประเมิน!AD32)</f>
        <v/>
      </c>
      <c r="P32" s="188" t="str">
        <f>IF(กรอกคะแนนประเมิน!AE32="","",กรอกคะแนนประเมิน!AE32)</f>
        <v/>
      </c>
      <c r="Q32" s="188" t="str">
        <f>IF(กรอกคะแนนประเมิน!AF32="","",กรอกคะแนนประเมิน!AF32)</f>
        <v/>
      </c>
      <c r="R32" s="189" t="str">
        <f t="shared" si="0"/>
        <v/>
      </c>
      <c r="S32" s="190" t="str">
        <f t="shared" si="1"/>
        <v/>
      </c>
      <c r="T32" s="196" t="str">
        <f t="shared" si="2"/>
        <v/>
      </c>
      <c r="U32" s="191" t="str">
        <f t="shared" si="3"/>
        <v/>
      </c>
      <c r="V32" s="193"/>
      <c r="W32" s="193"/>
      <c r="X32" s="193"/>
      <c r="Y32" s="193"/>
      <c r="Z32" s="193"/>
      <c r="AA32" s="193"/>
      <c r="AB32" s="193"/>
    </row>
    <row r="33" spans="1:28" s="4" customFormat="1" ht="15.75" customHeight="1">
      <c r="A33" s="3">
        <v>24</v>
      </c>
      <c r="B33" s="46" t="str">
        <f>IF(นักเรียน!B29="","",นักเรียน!B29)</f>
        <v/>
      </c>
      <c r="C33" s="207" t="str">
        <f>IF(นักเรียน!C29="","",นักเรียน!C29)</f>
        <v/>
      </c>
      <c r="D33" s="188" t="str">
        <f>IF(กรอกคะแนนประเมิน!S33="","",กรอกคะแนนประเมิน!S33)</f>
        <v/>
      </c>
      <c r="E33" s="188" t="str">
        <f>IF(กรอกคะแนนประเมิน!T33="","",กรอกคะแนนประเมิน!T33)</f>
        <v/>
      </c>
      <c r="F33" s="188" t="str">
        <f>IF(กรอกคะแนนประเมิน!U33="","",กรอกคะแนนประเมิน!U33)</f>
        <v/>
      </c>
      <c r="G33" s="188" t="str">
        <f>IF(กรอกคะแนนประเมิน!V33="","",กรอกคะแนนประเมิน!V33)</f>
        <v/>
      </c>
      <c r="H33" s="188" t="str">
        <f>IF(กรอกคะแนนประเมิน!W33="","",กรอกคะแนนประเมิน!W33)</f>
        <v/>
      </c>
      <c r="I33" s="188" t="str">
        <f>IF(กรอกคะแนนประเมิน!X33="","",กรอกคะแนนประเมิน!X33)</f>
        <v/>
      </c>
      <c r="J33" s="188" t="str">
        <f>IF(กรอกคะแนนประเมิน!Y33="","",กรอกคะแนนประเมิน!Y33)</f>
        <v/>
      </c>
      <c r="K33" s="188" t="str">
        <f>IF(กรอกคะแนนประเมิน!Z33="","",กรอกคะแนนประเมิน!Z33)</f>
        <v/>
      </c>
      <c r="L33" s="188" t="str">
        <f>IF(กรอกคะแนนประเมิน!AA33="","",กรอกคะแนนประเมิน!AA33)</f>
        <v/>
      </c>
      <c r="M33" s="188" t="str">
        <f>IF(กรอกคะแนนประเมิน!AB33="","",กรอกคะแนนประเมิน!AB33)</f>
        <v/>
      </c>
      <c r="N33" s="188" t="str">
        <f>IF(กรอกคะแนนประเมิน!AC33="","",กรอกคะแนนประเมิน!AC33)</f>
        <v/>
      </c>
      <c r="O33" s="188" t="str">
        <f>IF(กรอกคะแนนประเมิน!AD33="","",กรอกคะแนนประเมิน!AD33)</f>
        <v/>
      </c>
      <c r="P33" s="188" t="str">
        <f>IF(กรอกคะแนนประเมิน!AE33="","",กรอกคะแนนประเมิน!AE33)</f>
        <v/>
      </c>
      <c r="Q33" s="188" t="str">
        <f>IF(กรอกคะแนนประเมิน!AF33="","",กรอกคะแนนประเมิน!AF33)</f>
        <v/>
      </c>
      <c r="R33" s="189" t="str">
        <f t="shared" si="0"/>
        <v/>
      </c>
      <c r="S33" s="190" t="str">
        <f t="shared" si="1"/>
        <v/>
      </c>
      <c r="T33" s="196" t="str">
        <f t="shared" si="2"/>
        <v/>
      </c>
      <c r="U33" s="191" t="str">
        <f t="shared" si="3"/>
        <v/>
      </c>
      <c r="V33" s="193"/>
      <c r="W33" s="193"/>
      <c r="X33" s="193"/>
      <c r="Y33" s="193"/>
      <c r="Z33" s="193"/>
      <c r="AA33" s="193"/>
      <c r="AB33" s="193"/>
    </row>
    <row r="34" spans="1:28" s="4" customFormat="1" ht="15.75" customHeight="1">
      <c r="A34" s="3">
        <v>25</v>
      </c>
      <c r="B34" s="46" t="str">
        <f>IF(นักเรียน!B30="","",นักเรียน!B30)</f>
        <v/>
      </c>
      <c r="C34" s="207" t="str">
        <f>IF(นักเรียน!C30="","",นักเรียน!C30)</f>
        <v/>
      </c>
      <c r="D34" s="188" t="str">
        <f>IF(กรอกคะแนนประเมิน!S34="","",กรอกคะแนนประเมิน!S34)</f>
        <v/>
      </c>
      <c r="E34" s="188" t="str">
        <f>IF(กรอกคะแนนประเมิน!T34="","",กรอกคะแนนประเมิน!T34)</f>
        <v/>
      </c>
      <c r="F34" s="188" t="str">
        <f>IF(กรอกคะแนนประเมิน!U34="","",กรอกคะแนนประเมิน!U34)</f>
        <v/>
      </c>
      <c r="G34" s="188" t="str">
        <f>IF(กรอกคะแนนประเมิน!V34="","",กรอกคะแนนประเมิน!V34)</f>
        <v/>
      </c>
      <c r="H34" s="188" t="str">
        <f>IF(กรอกคะแนนประเมิน!W34="","",กรอกคะแนนประเมิน!W34)</f>
        <v/>
      </c>
      <c r="I34" s="188" t="str">
        <f>IF(กรอกคะแนนประเมิน!X34="","",กรอกคะแนนประเมิน!X34)</f>
        <v/>
      </c>
      <c r="J34" s="188" t="str">
        <f>IF(กรอกคะแนนประเมิน!Y34="","",กรอกคะแนนประเมิน!Y34)</f>
        <v/>
      </c>
      <c r="K34" s="188" t="str">
        <f>IF(กรอกคะแนนประเมิน!Z34="","",กรอกคะแนนประเมิน!Z34)</f>
        <v/>
      </c>
      <c r="L34" s="188" t="str">
        <f>IF(กรอกคะแนนประเมิน!AA34="","",กรอกคะแนนประเมิน!AA34)</f>
        <v/>
      </c>
      <c r="M34" s="188" t="str">
        <f>IF(กรอกคะแนนประเมิน!AB34="","",กรอกคะแนนประเมิน!AB34)</f>
        <v/>
      </c>
      <c r="N34" s="188" t="str">
        <f>IF(กรอกคะแนนประเมิน!AC34="","",กรอกคะแนนประเมิน!AC34)</f>
        <v/>
      </c>
      <c r="O34" s="188" t="str">
        <f>IF(กรอกคะแนนประเมิน!AD34="","",กรอกคะแนนประเมิน!AD34)</f>
        <v/>
      </c>
      <c r="P34" s="188" t="str">
        <f>IF(กรอกคะแนนประเมิน!AE34="","",กรอกคะแนนประเมิน!AE34)</f>
        <v/>
      </c>
      <c r="Q34" s="188" t="str">
        <f>IF(กรอกคะแนนประเมิน!AF34="","",กรอกคะแนนประเมิน!AF34)</f>
        <v/>
      </c>
      <c r="R34" s="189" t="str">
        <f t="shared" si="0"/>
        <v/>
      </c>
      <c r="S34" s="190" t="str">
        <f t="shared" si="1"/>
        <v/>
      </c>
      <c r="T34" s="196" t="str">
        <f t="shared" si="2"/>
        <v/>
      </c>
      <c r="U34" s="191" t="str">
        <f t="shared" si="3"/>
        <v/>
      </c>
      <c r="V34" s="193"/>
      <c r="W34" s="193"/>
      <c r="X34" s="193"/>
      <c r="Y34" s="193"/>
      <c r="Z34" s="193"/>
      <c r="AA34" s="193"/>
      <c r="AB34" s="193"/>
    </row>
    <row r="35" spans="1:28" s="4" customFormat="1" ht="15.75" customHeight="1">
      <c r="A35" s="3">
        <v>26</v>
      </c>
      <c r="B35" s="46" t="str">
        <f>IF(นักเรียน!B31="","",นักเรียน!B31)</f>
        <v/>
      </c>
      <c r="C35" s="207" t="str">
        <f>IF(นักเรียน!C31="","",นักเรียน!C31)</f>
        <v/>
      </c>
      <c r="D35" s="188" t="str">
        <f>IF(กรอกคะแนนประเมิน!S35="","",กรอกคะแนนประเมิน!S35)</f>
        <v/>
      </c>
      <c r="E35" s="188" t="str">
        <f>IF(กรอกคะแนนประเมิน!T35="","",กรอกคะแนนประเมิน!T35)</f>
        <v/>
      </c>
      <c r="F35" s="188" t="str">
        <f>IF(กรอกคะแนนประเมิน!U35="","",กรอกคะแนนประเมิน!U35)</f>
        <v/>
      </c>
      <c r="G35" s="188" t="str">
        <f>IF(กรอกคะแนนประเมิน!V35="","",กรอกคะแนนประเมิน!V35)</f>
        <v/>
      </c>
      <c r="H35" s="188" t="str">
        <f>IF(กรอกคะแนนประเมิน!W35="","",กรอกคะแนนประเมิน!W35)</f>
        <v/>
      </c>
      <c r="I35" s="188" t="str">
        <f>IF(กรอกคะแนนประเมิน!X35="","",กรอกคะแนนประเมิน!X35)</f>
        <v/>
      </c>
      <c r="J35" s="188" t="str">
        <f>IF(กรอกคะแนนประเมิน!Y35="","",กรอกคะแนนประเมิน!Y35)</f>
        <v/>
      </c>
      <c r="K35" s="188" t="str">
        <f>IF(กรอกคะแนนประเมิน!Z35="","",กรอกคะแนนประเมิน!Z35)</f>
        <v/>
      </c>
      <c r="L35" s="188" t="str">
        <f>IF(กรอกคะแนนประเมิน!AA35="","",กรอกคะแนนประเมิน!AA35)</f>
        <v/>
      </c>
      <c r="M35" s="188" t="str">
        <f>IF(กรอกคะแนนประเมิน!AB35="","",กรอกคะแนนประเมิน!AB35)</f>
        <v/>
      </c>
      <c r="N35" s="188" t="str">
        <f>IF(กรอกคะแนนประเมิน!AC35="","",กรอกคะแนนประเมิน!AC35)</f>
        <v/>
      </c>
      <c r="O35" s="188" t="str">
        <f>IF(กรอกคะแนนประเมิน!AD35="","",กรอกคะแนนประเมิน!AD35)</f>
        <v/>
      </c>
      <c r="P35" s="188" t="str">
        <f>IF(กรอกคะแนนประเมิน!AE35="","",กรอกคะแนนประเมิน!AE35)</f>
        <v/>
      </c>
      <c r="Q35" s="188" t="str">
        <f>IF(กรอกคะแนนประเมิน!AF35="","",กรอกคะแนนประเมิน!AF35)</f>
        <v/>
      </c>
      <c r="R35" s="189" t="str">
        <f t="shared" si="0"/>
        <v/>
      </c>
      <c r="S35" s="190" t="str">
        <f t="shared" si="1"/>
        <v/>
      </c>
      <c r="T35" s="196" t="str">
        <f t="shared" si="2"/>
        <v/>
      </c>
      <c r="U35" s="191" t="str">
        <f t="shared" si="3"/>
        <v/>
      </c>
      <c r="V35" s="193"/>
      <c r="W35" s="193"/>
      <c r="X35" s="193"/>
      <c r="Y35" s="193"/>
      <c r="Z35" s="193"/>
      <c r="AA35" s="193"/>
      <c r="AB35" s="193"/>
    </row>
    <row r="36" spans="1:28" s="4" customFormat="1" ht="15.75" customHeight="1">
      <c r="A36" s="3">
        <v>27</v>
      </c>
      <c r="B36" s="46" t="str">
        <f>IF(นักเรียน!B32="","",นักเรียน!B32)</f>
        <v/>
      </c>
      <c r="C36" s="207" t="str">
        <f>IF(นักเรียน!C32="","",นักเรียน!C32)</f>
        <v/>
      </c>
      <c r="D36" s="188" t="str">
        <f>IF(กรอกคะแนนประเมิน!S36="","",กรอกคะแนนประเมิน!S36)</f>
        <v/>
      </c>
      <c r="E36" s="188" t="str">
        <f>IF(กรอกคะแนนประเมิน!T36="","",กรอกคะแนนประเมิน!T36)</f>
        <v/>
      </c>
      <c r="F36" s="188" t="str">
        <f>IF(กรอกคะแนนประเมิน!U36="","",กรอกคะแนนประเมิน!U36)</f>
        <v/>
      </c>
      <c r="G36" s="188" t="str">
        <f>IF(กรอกคะแนนประเมิน!V36="","",กรอกคะแนนประเมิน!V36)</f>
        <v/>
      </c>
      <c r="H36" s="188" t="str">
        <f>IF(กรอกคะแนนประเมิน!W36="","",กรอกคะแนนประเมิน!W36)</f>
        <v/>
      </c>
      <c r="I36" s="188" t="str">
        <f>IF(กรอกคะแนนประเมิน!X36="","",กรอกคะแนนประเมิน!X36)</f>
        <v/>
      </c>
      <c r="J36" s="188" t="str">
        <f>IF(กรอกคะแนนประเมิน!Y36="","",กรอกคะแนนประเมิน!Y36)</f>
        <v/>
      </c>
      <c r="K36" s="188" t="str">
        <f>IF(กรอกคะแนนประเมิน!Z36="","",กรอกคะแนนประเมิน!Z36)</f>
        <v/>
      </c>
      <c r="L36" s="188" t="str">
        <f>IF(กรอกคะแนนประเมิน!AA36="","",กรอกคะแนนประเมิน!AA36)</f>
        <v/>
      </c>
      <c r="M36" s="188" t="str">
        <f>IF(กรอกคะแนนประเมิน!AB36="","",กรอกคะแนนประเมิน!AB36)</f>
        <v/>
      </c>
      <c r="N36" s="188" t="str">
        <f>IF(กรอกคะแนนประเมิน!AC36="","",กรอกคะแนนประเมิน!AC36)</f>
        <v/>
      </c>
      <c r="O36" s="188" t="str">
        <f>IF(กรอกคะแนนประเมิน!AD36="","",กรอกคะแนนประเมิน!AD36)</f>
        <v/>
      </c>
      <c r="P36" s="188" t="str">
        <f>IF(กรอกคะแนนประเมิน!AE36="","",กรอกคะแนนประเมิน!AE36)</f>
        <v/>
      </c>
      <c r="Q36" s="188" t="str">
        <f>IF(กรอกคะแนนประเมิน!AF36="","",กรอกคะแนนประเมิน!AF36)</f>
        <v/>
      </c>
      <c r="R36" s="189" t="str">
        <f t="shared" si="0"/>
        <v/>
      </c>
      <c r="S36" s="190" t="str">
        <f t="shared" si="1"/>
        <v/>
      </c>
      <c r="T36" s="196" t="str">
        <f t="shared" si="2"/>
        <v/>
      </c>
      <c r="U36" s="191" t="str">
        <f t="shared" si="3"/>
        <v/>
      </c>
      <c r="V36" s="193"/>
      <c r="W36" s="193"/>
      <c r="X36" s="193"/>
      <c r="Y36" s="193"/>
      <c r="Z36" s="193"/>
      <c r="AA36" s="193"/>
      <c r="AB36" s="193"/>
    </row>
    <row r="37" spans="1:28" s="4" customFormat="1" ht="15.75" customHeight="1">
      <c r="A37" s="3">
        <v>28</v>
      </c>
      <c r="B37" s="46" t="str">
        <f>IF(นักเรียน!B33="","",นักเรียน!B33)</f>
        <v/>
      </c>
      <c r="C37" s="207" t="str">
        <f>IF(นักเรียน!C33="","",นักเรียน!C33)</f>
        <v/>
      </c>
      <c r="D37" s="188" t="str">
        <f>IF(กรอกคะแนนประเมิน!S37="","",กรอกคะแนนประเมิน!S37)</f>
        <v/>
      </c>
      <c r="E37" s="188" t="str">
        <f>IF(กรอกคะแนนประเมิน!T37="","",กรอกคะแนนประเมิน!T37)</f>
        <v/>
      </c>
      <c r="F37" s="188" t="str">
        <f>IF(กรอกคะแนนประเมิน!U37="","",กรอกคะแนนประเมิน!U37)</f>
        <v/>
      </c>
      <c r="G37" s="188" t="str">
        <f>IF(กรอกคะแนนประเมิน!V37="","",กรอกคะแนนประเมิน!V37)</f>
        <v/>
      </c>
      <c r="H37" s="188" t="str">
        <f>IF(กรอกคะแนนประเมิน!W37="","",กรอกคะแนนประเมิน!W37)</f>
        <v/>
      </c>
      <c r="I37" s="188" t="str">
        <f>IF(กรอกคะแนนประเมิน!X37="","",กรอกคะแนนประเมิน!X37)</f>
        <v/>
      </c>
      <c r="J37" s="188" t="str">
        <f>IF(กรอกคะแนนประเมิน!Y37="","",กรอกคะแนนประเมิน!Y37)</f>
        <v/>
      </c>
      <c r="K37" s="188" t="str">
        <f>IF(กรอกคะแนนประเมิน!Z37="","",กรอกคะแนนประเมิน!Z37)</f>
        <v/>
      </c>
      <c r="L37" s="188" t="str">
        <f>IF(กรอกคะแนนประเมิน!AA37="","",กรอกคะแนนประเมิน!AA37)</f>
        <v/>
      </c>
      <c r="M37" s="188" t="str">
        <f>IF(กรอกคะแนนประเมิน!AB37="","",กรอกคะแนนประเมิน!AB37)</f>
        <v/>
      </c>
      <c r="N37" s="188" t="str">
        <f>IF(กรอกคะแนนประเมิน!AC37="","",กรอกคะแนนประเมิน!AC37)</f>
        <v/>
      </c>
      <c r="O37" s="188" t="str">
        <f>IF(กรอกคะแนนประเมิน!AD37="","",กรอกคะแนนประเมิน!AD37)</f>
        <v/>
      </c>
      <c r="P37" s="188" t="str">
        <f>IF(กรอกคะแนนประเมิน!AE37="","",กรอกคะแนนประเมิน!AE37)</f>
        <v/>
      </c>
      <c r="Q37" s="188" t="str">
        <f>IF(กรอกคะแนนประเมิน!AF37="","",กรอกคะแนนประเมิน!AF37)</f>
        <v/>
      </c>
      <c r="R37" s="189" t="str">
        <f t="shared" si="0"/>
        <v/>
      </c>
      <c r="S37" s="190" t="str">
        <f t="shared" si="1"/>
        <v/>
      </c>
      <c r="T37" s="196" t="str">
        <f t="shared" si="2"/>
        <v/>
      </c>
      <c r="U37" s="191" t="str">
        <f t="shared" si="3"/>
        <v/>
      </c>
      <c r="V37" s="193"/>
      <c r="W37" s="193"/>
      <c r="X37" s="193"/>
      <c r="Y37" s="193"/>
      <c r="Z37" s="193"/>
      <c r="AA37" s="193"/>
      <c r="AB37" s="193"/>
    </row>
    <row r="38" spans="1:28" s="4" customFormat="1" ht="15.75" customHeight="1">
      <c r="A38" s="3">
        <v>29</v>
      </c>
      <c r="B38" s="46" t="str">
        <f>IF(นักเรียน!B34="","",นักเรียน!B34)</f>
        <v/>
      </c>
      <c r="C38" s="207" t="str">
        <f>IF(นักเรียน!C34="","",นักเรียน!C34)</f>
        <v/>
      </c>
      <c r="D38" s="188" t="str">
        <f>IF(กรอกคะแนนประเมิน!S38="","",กรอกคะแนนประเมิน!S38)</f>
        <v/>
      </c>
      <c r="E38" s="188" t="str">
        <f>IF(กรอกคะแนนประเมิน!T38="","",กรอกคะแนนประเมิน!T38)</f>
        <v/>
      </c>
      <c r="F38" s="188" t="str">
        <f>IF(กรอกคะแนนประเมิน!U38="","",กรอกคะแนนประเมิน!U38)</f>
        <v/>
      </c>
      <c r="G38" s="188" t="str">
        <f>IF(กรอกคะแนนประเมิน!V38="","",กรอกคะแนนประเมิน!V38)</f>
        <v/>
      </c>
      <c r="H38" s="188" t="str">
        <f>IF(กรอกคะแนนประเมิน!W38="","",กรอกคะแนนประเมิน!W38)</f>
        <v/>
      </c>
      <c r="I38" s="188" t="str">
        <f>IF(กรอกคะแนนประเมิน!X38="","",กรอกคะแนนประเมิน!X38)</f>
        <v/>
      </c>
      <c r="J38" s="188" t="str">
        <f>IF(กรอกคะแนนประเมิน!Y38="","",กรอกคะแนนประเมิน!Y38)</f>
        <v/>
      </c>
      <c r="K38" s="188" t="str">
        <f>IF(กรอกคะแนนประเมิน!Z38="","",กรอกคะแนนประเมิน!Z38)</f>
        <v/>
      </c>
      <c r="L38" s="188" t="str">
        <f>IF(กรอกคะแนนประเมิน!AA38="","",กรอกคะแนนประเมิน!AA38)</f>
        <v/>
      </c>
      <c r="M38" s="188" t="str">
        <f>IF(กรอกคะแนนประเมิน!AB38="","",กรอกคะแนนประเมิน!AB38)</f>
        <v/>
      </c>
      <c r="N38" s="188" t="str">
        <f>IF(กรอกคะแนนประเมิน!AC38="","",กรอกคะแนนประเมิน!AC38)</f>
        <v/>
      </c>
      <c r="O38" s="188" t="str">
        <f>IF(กรอกคะแนนประเมิน!AD38="","",กรอกคะแนนประเมิน!AD38)</f>
        <v/>
      </c>
      <c r="P38" s="188" t="str">
        <f>IF(กรอกคะแนนประเมิน!AE38="","",กรอกคะแนนประเมิน!AE38)</f>
        <v/>
      </c>
      <c r="Q38" s="188" t="str">
        <f>IF(กรอกคะแนนประเมิน!AF38="","",กรอกคะแนนประเมิน!AF38)</f>
        <v/>
      </c>
      <c r="R38" s="189" t="str">
        <f t="shared" si="0"/>
        <v/>
      </c>
      <c r="S38" s="190" t="str">
        <f t="shared" si="1"/>
        <v/>
      </c>
      <c r="T38" s="196" t="str">
        <f t="shared" si="2"/>
        <v/>
      </c>
      <c r="U38" s="191" t="str">
        <f t="shared" si="3"/>
        <v/>
      </c>
      <c r="V38" s="193"/>
      <c r="W38" s="193"/>
      <c r="X38" s="193"/>
      <c r="Y38" s="193"/>
      <c r="Z38" s="193"/>
      <c r="AA38" s="193"/>
      <c r="AB38" s="193"/>
    </row>
    <row r="39" spans="1:28" s="4" customFormat="1" ht="15.75" customHeight="1">
      <c r="A39" s="3">
        <v>30</v>
      </c>
      <c r="B39" s="46" t="str">
        <f>IF(นักเรียน!B35="","",นักเรียน!B35)</f>
        <v/>
      </c>
      <c r="C39" s="207" t="str">
        <f>IF(นักเรียน!C35="","",นักเรียน!C35)</f>
        <v/>
      </c>
      <c r="D39" s="188" t="str">
        <f>IF(กรอกคะแนนประเมิน!S39="","",กรอกคะแนนประเมิน!S39)</f>
        <v/>
      </c>
      <c r="E39" s="188" t="str">
        <f>IF(กรอกคะแนนประเมิน!T39="","",กรอกคะแนนประเมิน!T39)</f>
        <v/>
      </c>
      <c r="F39" s="188" t="str">
        <f>IF(กรอกคะแนนประเมิน!U39="","",กรอกคะแนนประเมิน!U39)</f>
        <v/>
      </c>
      <c r="G39" s="188" t="str">
        <f>IF(กรอกคะแนนประเมิน!V39="","",กรอกคะแนนประเมิน!V39)</f>
        <v/>
      </c>
      <c r="H39" s="188" t="str">
        <f>IF(กรอกคะแนนประเมิน!W39="","",กรอกคะแนนประเมิน!W39)</f>
        <v/>
      </c>
      <c r="I39" s="188" t="str">
        <f>IF(กรอกคะแนนประเมิน!X39="","",กรอกคะแนนประเมิน!X39)</f>
        <v/>
      </c>
      <c r="J39" s="188" t="str">
        <f>IF(กรอกคะแนนประเมิน!Y39="","",กรอกคะแนนประเมิน!Y39)</f>
        <v/>
      </c>
      <c r="K39" s="188" t="str">
        <f>IF(กรอกคะแนนประเมิน!Z39="","",กรอกคะแนนประเมิน!Z39)</f>
        <v/>
      </c>
      <c r="L39" s="188" t="str">
        <f>IF(กรอกคะแนนประเมิน!AA39="","",กรอกคะแนนประเมิน!AA39)</f>
        <v/>
      </c>
      <c r="M39" s="188" t="str">
        <f>IF(กรอกคะแนนประเมิน!AB39="","",กรอกคะแนนประเมิน!AB39)</f>
        <v/>
      </c>
      <c r="N39" s="188" t="str">
        <f>IF(กรอกคะแนนประเมิน!AC39="","",กรอกคะแนนประเมิน!AC39)</f>
        <v/>
      </c>
      <c r="O39" s="188" t="str">
        <f>IF(กรอกคะแนนประเมิน!AD39="","",กรอกคะแนนประเมิน!AD39)</f>
        <v/>
      </c>
      <c r="P39" s="188" t="str">
        <f>IF(กรอกคะแนนประเมิน!AE39="","",กรอกคะแนนประเมิน!AE39)</f>
        <v/>
      </c>
      <c r="Q39" s="188" t="str">
        <f>IF(กรอกคะแนนประเมิน!AF39="","",กรอกคะแนนประเมิน!AF39)</f>
        <v/>
      </c>
      <c r="R39" s="189" t="str">
        <f t="shared" si="0"/>
        <v/>
      </c>
      <c r="S39" s="190" t="str">
        <f t="shared" si="1"/>
        <v/>
      </c>
      <c r="T39" s="196" t="str">
        <f t="shared" si="2"/>
        <v/>
      </c>
      <c r="U39" s="191" t="str">
        <f t="shared" si="3"/>
        <v/>
      </c>
      <c r="V39" s="193"/>
      <c r="W39" s="193"/>
      <c r="X39" s="193"/>
      <c r="Y39" s="193"/>
      <c r="Z39" s="193"/>
      <c r="AA39" s="193"/>
      <c r="AB39" s="193"/>
    </row>
    <row r="40" spans="1:28" s="4" customFormat="1" ht="15.75" customHeight="1">
      <c r="A40" s="3">
        <v>31</v>
      </c>
      <c r="B40" s="46" t="str">
        <f>IF(นักเรียน!B36="","",นักเรียน!B36)</f>
        <v/>
      </c>
      <c r="C40" s="207" t="str">
        <f>IF(นักเรียน!C36="","",นักเรียน!C36)</f>
        <v/>
      </c>
      <c r="D40" s="188" t="str">
        <f>IF(กรอกคะแนนประเมิน!S40="","",กรอกคะแนนประเมิน!S40)</f>
        <v/>
      </c>
      <c r="E40" s="188" t="str">
        <f>IF(กรอกคะแนนประเมิน!T40="","",กรอกคะแนนประเมิน!T40)</f>
        <v/>
      </c>
      <c r="F40" s="188" t="str">
        <f>IF(กรอกคะแนนประเมิน!U40="","",กรอกคะแนนประเมิน!U40)</f>
        <v/>
      </c>
      <c r="G40" s="188" t="str">
        <f>IF(กรอกคะแนนประเมิน!V40="","",กรอกคะแนนประเมิน!V40)</f>
        <v/>
      </c>
      <c r="H40" s="188" t="str">
        <f>IF(กรอกคะแนนประเมิน!W40="","",กรอกคะแนนประเมิน!W40)</f>
        <v/>
      </c>
      <c r="I40" s="188" t="str">
        <f>IF(กรอกคะแนนประเมิน!X40="","",กรอกคะแนนประเมิน!X40)</f>
        <v/>
      </c>
      <c r="J40" s="188" t="str">
        <f>IF(กรอกคะแนนประเมิน!Y40="","",กรอกคะแนนประเมิน!Y40)</f>
        <v/>
      </c>
      <c r="K40" s="188" t="str">
        <f>IF(กรอกคะแนนประเมิน!Z40="","",กรอกคะแนนประเมิน!Z40)</f>
        <v/>
      </c>
      <c r="L40" s="188" t="str">
        <f>IF(กรอกคะแนนประเมิน!AA40="","",กรอกคะแนนประเมิน!AA40)</f>
        <v/>
      </c>
      <c r="M40" s="188" t="str">
        <f>IF(กรอกคะแนนประเมิน!AB40="","",กรอกคะแนนประเมิน!AB40)</f>
        <v/>
      </c>
      <c r="N40" s="188" t="str">
        <f>IF(กรอกคะแนนประเมิน!AC40="","",กรอกคะแนนประเมิน!AC40)</f>
        <v/>
      </c>
      <c r="O40" s="188" t="str">
        <f>IF(กรอกคะแนนประเมิน!AD40="","",กรอกคะแนนประเมิน!AD40)</f>
        <v/>
      </c>
      <c r="P40" s="188" t="str">
        <f>IF(กรอกคะแนนประเมิน!AE40="","",กรอกคะแนนประเมิน!AE40)</f>
        <v/>
      </c>
      <c r="Q40" s="188" t="str">
        <f>IF(กรอกคะแนนประเมิน!AF40="","",กรอกคะแนนประเมิน!AF40)</f>
        <v/>
      </c>
      <c r="R40" s="189" t="str">
        <f t="shared" si="0"/>
        <v/>
      </c>
      <c r="S40" s="190" t="str">
        <f t="shared" si="1"/>
        <v/>
      </c>
      <c r="T40" s="196" t="str">
        <f t="shared" si="2"/>
        <v/>
      </c>
      <c r="U40" s="191" t="str">
        <f t="shared" si="3"/>
        <v/>
      </c>
      <c r="V40" s="193"/>
      <c r="W40" s="193"/>
      <c r="X40" s="193"/>
      <c r="Y40" s="193"/>
      <c r="Z40" s="193"/>
      <c r="AA40" s="193"/>
      <c r="AB40" s="193"/>
    </row>
    <row r="41" spans="1:28" s="4" customFormat="1" ht="15.75" customHeight="1">
      <c r="A41" s="3">
        <v>32</v>
      </c>
      <c r="B41" s="46" t="str">
        <f>IF(นักเรียน!B37="","",นักเรียน!B37)</f>
        <v/>
      </c>
      <c r="C41" s="207" t="str">
        <f>IF(นักเรียน!C37="","",นักเรียน!C37)</f>
        <v/>
      </c>
      <c r="D41" s="188" t="str">
        <f>IF(กรอกคะแนนประเมิน!S41="","",กรอกคะแนนประเมิน!S41)</f>
        <v/>
      </c>
      <c r="E41" s="188" t="str">
        <f>IF(กรอกคะแนนประเมิน!T41="","",กรอกคะแนนประเมิน!T41)</f>
        <v/>
      </c>
      <c r="F41" s="188" t="str">
        <f>IF(กรอกคะแนนประเมิน!U41="","",กรอกคะแนนประเมิน!U41)</f>
        <v/>
      </c>
      <c r="G41" s="188" t="str">
        <f>IF(กรอกคะแนนประเมิน!V41="","",กรอกคะแนนประเมิน!V41)</f>
        <v/>
      </c>
      <c r="H41" s="188" t="str">
        <f>IF(กรอกคะแนนประเมิน!W41="","",กรอกคะแนนประเมิน!W41)</f>
        <v/>
      </c>
      <c r="I41" s="188" t="str">
        <f>IF(กรอกคะแนนประเมิน!X41="","",กรอกคะแนนประเมิน!X41)</f>
        <v/>
      </c>
      <c r="J41" s="188" t="str">
        <f>IF(กรอกคะแนนประเมิน!Y41="","",กรอกคะแนนประเมิน!Y41)</f>
        <v/>
      </c>
      <c r="K41" s="188" t="str">
        <f>IF(กรอกคะแนนประเมิน!Z41="","",กรอกคะแนนประเมิน!Z41)</f>
        <v/>
      </c>
      <c r="L41" s="188" t="str">
        <f>IF(กรอกคะแนนประเมิน!AA41="","",กรอกคะแนนประเมิน!AA41)</f>
        <v/>
      </c>
      <c r="M41" s="188" t="str">
        <f>IF(กรอกคะแนนประเมิน!AB41="","",กรอกคะแนนประเมิน!AB41)</f>
        <v/>
      </c>
      <c r="N41" s="188" t="str">
        <f>IF(กรอกคะแนนประเมิน!AC41="","",กรอกคะแนนประเมิน!AC41)</f>
        <v/>
      </c>
      <c r="O41" s="188" t="str">
        <f>IF(กรอกคะแนนประเมิน!AD41="","",กรอกคะแนนประเมิน!AD41)</f>
        <v/>
      </c>
      <c r="P41" s="188" t="str">
        <f>IF(กรอกคะแนนประเมิน!AE41="","",กรอกคะแนนประเมิน!AE41)</f>
        <v/>
      </c>
      <c r="Q41" s="188" t="str">
        <f>IF(กรอกคะแนนประเมิน!AF41="","",กรอกคะแนนประเมิน!AF41)</f>
        <v/>
      </c>
      <c r="R41" s="189" t="str">
        <f t="shared" si="0"/>
        <v/>
      </c>
      <c r="S41" s="190" t="str">
        <f t="shared" si="1"/>
        <v/>
      </c>
      <c r="T41" s="196" t="str">
        <f t="shared" si="2"/>
        <v/>
      </c>
      <c r="U41" s="191" t="str">
        <f t="shared" si="3"/>
        <v/>
      </c>
      <c r="V41" s="193"/>
      <c r="W41" s="193"/>
      <c r="X41" s="193"/>
      <c r="Y41" s="193"/>
      <c r="Z41" s="193"/>
      <c r="AA41" s="193"/>
      <c r="AB41" s="193"/>
    </row>
    <row r="42" spans="1:28" s="4" customFormat="1" ht="15.75" customHeight="1">
      <c r="A42" s="3">
        <v>33</v>
      </c>
      <c r="B42" s="46" t="str">
        <f>IF(นักเรียน!B38="","",นักเรียน!B38)</f>
        <v/>
      </c>
      <c r="C42" s="207" t="str">
        <f>IF(นักเรียน!C38="","",นักเรียน!C38)</f>
        <v/>
      </c>
      <c r="D42" s="188" t="str">
        <f>IF(กรอกคะแนนประเมิน!S42="","",กรอกคะแนนประเมิน!S42)</f>
        <v/>
      </c>
      <c r="E42" s="188" t="str">
        <f>IF(กรอกคะแนนประเมิน!T42="","",กรอกคะแนนประเมิน!T42)</f>
        <v/>
      </c>
      <c r="F42" s="188" t="str">
        <f>IF(กรอกคะแนนประเมิน!U42="","",กรอกคะแนนประเมิน!U42)</f>
        <v/>
      </c>
      <c r="G42" s="188" t="str">
        <f>IF(กรอกคะแนนประเมิน!V42="","",กรอกคะแนนประเมิน!V42)</f>
        <v/>
      </c>
      <c r="H42" s="188" t="str">
        <f>IF(กรอกคะแนนประเมิน!W42="","",กรอกคะแนนประเมิน!W42)</f>
        <v/>
      </c>
      <c r="I42" s="188" t="str">
        <f>IF(กรอกคะแนนประเมิน!X42="","",กรอกคะแนนประเมิน!X42)</f>
        <v/>
      </c>
      <c r="J42" s="188" t="str">
        <f>IF(กรอกคะแนนประเมิน!Y42="","",กรอกคะแนนประเมิน!Y42)</f>
        <v/>
      </c>
      <c r="K42" s="188" t="str">
        <f>IF(กรอกคะแนนประเมิน!Z42="","",กรอกคะแนนประเมิน!Z42)</f>
        <v/>
      </c>
      <c r="L42" s="188" t="str">
        <f>IF(กรอกคะแนนประเมิน!AA42="","",กรอกคะแนนประเมิน!AA42)</f>
        <v/>
      </c>
      <c r="M42" s="188" t="str">
        <f>IF(กรอกคะแนนประเมิน!AB42="","",กรอกคะแนนประเมิน!AB42)</f>
        <v/>
      </c>
      <c r="N42" s="188" t="str">
        <f>IF(กรอกคะแนนประเมิน!AC42="","",กรอกคะแนนประเมิน!AC42)</f>
        <v/>
      </c>
      <c r="O42" s="188" t="str">
        <f>IF(กรอกคะแนนประเมิน!AD42="","",กรอกคะแนนประเมิน!AD42)</f>
        <v/>
      </c>
      <c r="P42" s="188" t="str">
        <f>IF(กรอกคะแนนประเมิน!AE42="","",กรอกคะแนนประเมิน!AE42)</f>
        <v/>
      </c>
      <c r="Q42" s="188" t="str">
        <f>IF(กรอกคะแนนประเมิน!AF42="","",กรอกคะแนนประเมิน!AF42)</f>
        <v/>
      </c>
      <c r="R42" s="189" t="str">
        <f t="shared" si="0"/>
        <v/>
      </c>
      <c r="S42" s="190" t="str">
        <f t="shared" si="1"/>
        <v/>
      </c>
      <c r="T42" s="196" t="str">
        <f t="shared" si="2"/>
        <v/>
      </c>
      <c r="U42" s="191" t="str">
        <f t="shared" si="3"/>
        <v/>
      </c>
      <c r="V42" s="193"/>
      <c r="W42" s="193"/>
      <c r="X42" s="193"/>
      <c r="Y42" s="193"/>
      <c r="Z42" s="193"/>
      <c r="AA42" s="193"/>
      <c r="AB42" s="193"/>
    </row>
    <row r="43" spans="1:28" s="4" customFormat="1" ht="15.75" customHeight="1">
      <c r="A43" s="3">
        <v>34</v>
      </c>
      <c r="B43" s="46" t="str">
        <f>IF(นักเรียน!B39="","",นักเรียน!B39)</f>
        <v/>
      </c>
      <c r="C43" s="207" t="str">
        <f>IF(นักเรียน!C39="","",นักเรียน!C39)</f>
        <v/>
      </c>
      <c r="D43" s="188" t="str">
        <f>IF(กรอกคะแนนประเมิน!S43="","",กรอกคะแนนประเมิน!S43)</f>
        <v/>
      </c>
      <c r="E43" s="188" t="str">
        <f>IF(กรอกคะแนนประเมิน!T43="","",กรอกคะแนนประเมิน!T43)</f>
        <v/>
      </c>
      <c r="F43" s="188" t="str">
        <f>IF(กรอกคะแนนประเมิน!U43="","",กรอกคะแนนประเมิน!U43)</f>
        <v/>
      </c>
      <c r="G43" s="188" t="str">
        <f>IF(กรอกคะแนนประเมิน!V43="","",กรอกคะแนนประเมิน!V43)</f>
        <v/>
      </c>
      <c r="H43" s="188" t="str">
        <f>IF(กรอกคะแนนประเมิน!W43="","",กรอกคะแนนประเมิน!W43)</f>
        <v/>
      </c>
      <c r="I43" s="188" t="str">
        <f>IF(กรอกคะแนนประเมิน!X43="","",กรอกคะแนนประเมิน!X43)</f>
        <v/>
      </c>
      <c r="J43" s="188" t="str">
        <f>IF(กรอกคะแนนประเมิน!Y43="","",กรอกคะแนนประเมิน!Y43)</f>
        <v/>
      </c>
      <c r="K43" s="188" t="str">
        <f>IF(กรอกคะแนนประเมิน!Z43="","",กรอกคะแนนประเมิน!Z43)</f>
        <v/>
      </c>
      <c r="L43" s="188" t="str">
        <f>IF(กรอกคะแนนประเมิน!AA43="","",กรอกคะแนนประเมิน!AA43)</f>
        <v/>
      </c>
      <c r="M43" s="188" t="str">
        <f>IF(กรอกคะแนนประเมิน!AB43="","",กรอกคะแนนประเมิน!AB43)</f>
        <v/>
      </c>
      <c r="N43" s="188" t="str">
        <f>IF(กรอกคะแนนประเมิน!AC43="","",กรอกคะแนนประเมิน!AC43)</f>
        <v/>
      </c>
      <c r="O43" s="188" t="str">
        <f>IF(กรอกคะแนนประเมิน!AD43="","",กรอกคะแนนประเมิน!AD43)</f>
        <v/>
      </c>
      <c r="P43" s="188" t="str">
        <f>IF(กรอกคะแนนประเมิน!AE43="","",กรอกคะแนนประเมิน!AE43)</f>
        <v/>
      </c>
      <c r="Q43" s="188" t="str">
        <f>IF(กรอกคะแนนประเมิน!AF43="","",กรอกคะแนนประเมิน!AF43)</f>
        <v/>
      </c>
      <c r="R43" s="189" t="str">
        <f t="shared" si="0"/>
        <v/>
      </c>
      <c r="S43" s="190" t="str">
        <f t="shared" si="1"/>
        <v/>
      </c>
      <c r="T43" s="196" t="str">
        <f t="shared" si="2"/>
        <v/>
      </c>
      <c r="U43" s="191" t="str">
        <f t="shared" si="3"/>
        <v/>
      </c>
      <c r="V43" s="193"/>
      <c r="W43" s="193"/>
      <c r="X43" s="193"/>
      <c r="Y43" s="193"/>
      <c r="Z43" s="193"/>
      <c r="AA43" s="193"/>
      <c r="AB43" s="193"/>
    </row>
    <row r="44" spans="1:28" s="4" customFormat="1" ht="15.75" customHeight="1">
      <c r="A44" s="3">
        <v>35</v>
      </c>
      <c r="B44" s="46" t="str">
        <f>IF(นักเรียน!B40="","",นักเรียน!B40)</f>
        <v/>
      </c>
      <c r="C44" s="207" t="str">
        <f>IF(นักเรียน!C40="","",นักเรียน!C40)</f>
        <v/>
      </c>
      <c r="D44" s="188" t="str">
        <f>IF(กรอกคะแนนประเมิน!S44="","",กรอกคะแนนประเมิน!S44)</f>
        <v/>
      </c>
      <c r="E44" s="188" t="str">
        <f>IF(กรอกคะแนนประเมิน!T44="","",กรอกคะแนนประเมิน!T44)</f>
        <v/>
      </c>
      <c r="F44" s="188" t="str">
        <f>IF(กรอกคะแนนประเมิน!U44="","",กรอกคะแนนประเมิน!U44)</f>
        <v/>
      </c>
      <c r="G44" s="188" t="str">
        <f>IF(กรอกคะแนนประเมิน!V44="","",กรอกคะแนนประเมิน!V44)</f>
        <v/>
      </c>
      <c r="H44" s="188" t="str">
        <f>IF(กรอกคะแนนประเมิน!W44="","",กรอกคะแนนประเมิน!W44)</f>
        <v/>
      </c>
      <c r="I44" s="188" t="str">
        <f>IF(กรอกคะแนนประเมิน!X44="","",กรอกคะแนนประเมิน!X44)</f>
        <v/>
      </c>
      <c r="J44" s="188" t="str">
        <f>IF(กรอกคะแนนประเมิน!Y44="","",กรอกคะแนนประเมิน!Y44)</f>
        <v/>
      </c>
      <c r="K44" s="188" t="str">
        <f>IF(กรอกคะแนนประเมิน!Z44="","",กรอกคะแนนประเมิน!Z44)</f>
        <v/>
      </c>
      <c r="L44" s="188" t="str">
        <f>IF(กรอกคะแนนประเมิน!AA44="","",กรอกคะแนนประเมิน!AA44)</f>
        <v/>
      </c>
      <c r="M44" s="188" t="str">
        <f>IF(กรอกคะแนนประเมิน!AB44="","",กรอกคะแนนประเมิน!AB44)</f>
        <v/>
      </c>
      <c r="N44" s="188" t="str">
        <f>IF(กรอกคะแนนประเมิน!AC44="","",กรอกคะแนนประเมิน!AC44)</f>
        <v/>
      </c>
      <c r="O44" s="188" t="str">
        <f>IF(กรอกคะแนนประเมิน!AD44="","",กรอกคะแนนประเมิน!AD44)</f>
        <v/>
      </c>
      <c r="P44" s="188" t="str">
        <f>IF(กรอกคะแนนประเมิน!AE44="","",กรอกคะแนนประเมิน!AE44)</f>
        <v/>
      </c>
      <c r="Q44" s="188" t="str">
        <f>IF(กรอกคะแนนประเมิน!AF44="","",กรอกคะแนนประเมิน!AF44)</f>
        <v/>
      </c>
      <c r="R44" s="189" t="str">
        <f t="shared" si="0"/>
        <v/>
      </c>
      <c r="S44" s="190" t="str">
        <f t="shared" si="1"/>
        <v/>
      </c>
      <c r="T44" s="196" t="str">
        <f t="shared" si="2"/>
        <v/>
      </c>
      <c r="U44" s="191" t="str">
        <f t="shared" si="3"/>
        <v/>
      </c>
      <c r="V44" s="193"/>
      <c r="W44" s="193"/>
      <c r="X44" s="193"/>
      <c r="Y44" s="193"/>
      <c r="Z44" s="193"/>
      <c r="AA44" s="193"/>
      <c r="AB44" s="193"/>
    </row>
    <row r="45" spans="1:28" s="4" customFormat="1" ht="15.75" customHeight="1">
      <c r="A45" s="3">
        <v>36</v>
      </c>
      <c r="B45" s="46" t="str">
        <f>IF(นักเรียน!B41="","",นักเรียน!B41)</f>
        <v/>
      </c>
      <c r="C45" s="207" t="str">
        <f>IF(นักเรียน!C41="","",นักเรียน!C41)</f>
        <v/>
      </c>
      <c r="D45" s="188" t="str">
        <f>IF(กรอกคะแนนประเมิน!S45="","",กรอกคะแนนประเมิน!S45)</f>
        <v/>
      </c>
      <c r="E45" s="188" t="str">
        <f>IF(กรอกคะแนนประเมิน!T45="","",กรอกคะแนนประเมิน!T45)</f>
        <v/>
      </c>
      <c r="F45" s="188" t="str">
        <f>IF(กรอกคะแนนประเมิน!U45="","",กรอกคะแนนประเมิน!U45)</f>
        <v/>
      </c>
      <c r="G45" s="188" t="str">
        <f>IF(กรอกคะแนนประเมิน!V45="","",กรอกคะแนนประเมิน!V45)</f>
        <v/>
      </c>
      <c r="H45" s="188" t="str">
        <f>IF(กรอกคะแนนประเมิน!W45="","",กรอกคะแนนประเมิน!W45)</f>
        <v/>
      </c>
      <c r="I45" s="188" t="str">
        <f>IF(กรอกคะแนนประเมิน!X45="","",กรอกคะแนนประเมิน!X45)</f>
        <v/>
      </c>
      <c r="J45" s="188" t="str">
        <f>IF(กรอกคะแนนประเมิน!Y45="","",กรอกคะแนนประเมิน!Y45)</f>
        <v/>
      </c>
      <c r="K45" s="188" t="str">
        <f>IF(กรอกคะแนนประเมิน!Z45="","",กรอกคะแนนประเมิน!Z45)</f>
        <v/>
      </c>
      <c r="L45" s="188" t="str">
        <f>IF(กรอกคะแนนประเมิน!AA45="","",กรอกคะแนนประเมิน!AA45)</f>
        <v/>
      </c>
      <c r="M45" s="188" t="str">
        <f>IF(กรอกคะแนนประเมิน!AB45="","",กรอกคะแนนประเมิน!AB45)</f>
        <v/>
      </c>
      <c r="N45" s="188" t="str">
        <f>IF(กรอกคะแนนประเมิน!AC45="","",กรอกคะแนนประเมิน!AC45)</f>
        <v/>
      </c>
      <c r="O45" s="188" t="str">
        <f>IF(กรอกคะแนนประเมิน!AD45="","",กรอกคะแนนประเมิน!AD45)</f>
        <v/>
      </c>
      <c r="P45" s="188" t="str">
        <f>IF(กรอกคะแนนประเมิน!AE45="","",กรอกคะแนนประเมิน!AE45)</f>
        <v/>
      </c>
      <c r="Q45" s="188" t="str">
        <f>IF(กรอกคะแนนประเมิน!AF45="","",กรอกคะแนนประเมิน!AF45)</f>
        <v/>
      </c>
      <c r="R45" s="189" t="str">
        <f t="shared" si="0"/>
        <v/>
      </c>
      <c r="S45" s="190" t="str">
        <f t="shared" si="1"/>
        <v/>
      </c>
      <c r="T45" s="196" t="str">
        <f t="shared" si="2"/>
        <v/>
      </c>
      <c r="U45" s="191" t="str">
        <f t="shared" si="3"/>
        <v/>
      </c>
      <c r="V45" s="193"/>
      <c r="W45" s="193"/>
      <c r="X45" s="193"/>
      <c r="Y45" s="193"/>
      <c r="Z45" s="193"/>
      <c r="AA45" s="193"/>
      <c r="AB45" s="193"/>
    </row>
    <row r="46" spans="1:28" s="4" customFormat="1" ht="15.75" customHeight="1">
      <c r="A46" s="3">
        <v>37</v>
      </c>
      <c r="B46" s="46" t="str">
        <f>IF(นักเรียน!B42="","",นักเรียน!B42)</f>
        <v/>
      </c>
      <c r="C46" s="207" t="str">
        <f>IF(นักเรียน!C42="","",นักเรียน!C42)</f>
        <v/>
      </c>
      <c r="D46" s="188" t="str">
        <f>IF(กรอกคะแนนประเมิน!S46="","",กรอกคะแนนประเมิน!S46)</f>
        <v/>
      </c>
      <c r="E46" s="188" t="str">
        <f>IF(กรอกคะแนนประเมิน!T46="","",กรอกคะแนนประเมิน!T46)</f>
        <v/>
      </c>
      <c r="F46" s="188" t="str">
        <f>IF(กรอกคะแนนประเมิน!U46="","",กรอกคะแนนประเมิน!U46)</f>
        <v/>
      </c>
      <c r="G46" s="188" t="str">
        <f>IF(กรอกคะแนนประเมิน!V46="","",กรอกคะแนนประเมิน!V46)</f>
        <v/>
      </c>
      <c r="H46" s="188" t="str">
        <f>IF(กรอกคะแนนประเมิน!W46="","",กรอกคะแนนประเมิน!W46)</f>
        <v/>
      </c>
      <c r="I46" s="188" t="str">
        <f>IF(กรอกคะแนนประเมิน!X46="","",กรอกคะแนนประเมิน!X46)</f>
        <v/>
      </c>
      <c r="J46" s="188" t="str">
        <f>IF(กรอกคะแนนประเมิน!Y46="","",กรอกคะแนนประเมิน!Y46)</f>
        <v/>
      </c>
      <c r="K46" s="188" t="str">
        <f>IF(กรอกคะแนนประเมิน!Z46="","",กรอกคะแนนประเมิน!Z46)</f>
        <v/>
      </c>
      <c r="L46" s="188" t="str">
        <f>IF(กรอกคะแนนประเมิน!AA46="","",กรอกคะแนนประเมิน!AA46)</f>
        <v/>
      </c>
      <c r="M46" s="188" t="str">
        <f>IF(กรอกคะแนนประเมิน!AB46="","",กรอกคะแนนประเมิน!AB46)</f>
        <v/>
      </c>
      <c r="N46" s="188" t="str">
        <f>IF(กรอกคะแนนประเมิน!AC46="","",กรอกคะแนนประเมิน!AC46)</f>
        <v/>
      </c>
      <c r="O46" s="188" t="str">
        <f>IF(กรอกคะแนนประเมิน!AD46="","",กรอกคะแนนประเมิน!AD46)</f>
        <v/>
      </c>
      <c r="P46" s="188" t="str">
        <f>IF(กรอกคะแนนประเมิน!AE46="","",กรอกคะแนนประเมิน!AE46)</f>
        <v/>
      </c>
      <c r="Q46" s="188" t="str">
        <f>IF(กรอกคะแนนประเมิน!AF46="","",กรอกคะแนนประเมิน!AF46)</f>
        <v/>
      </c>
      <c r="R46" s="189" t="str">
        <f t="shared" si="0"/>
        <v/>
      </c>
      <c r="S46" s="190" t="str">
        <f t="shared" si="1"/>
        <v/>
      </c>
      <c r="T46" s="196" t="str">
        <f t="shared" si="2"/>
        <v/>
      </c>
      <c r="U46" s="191" t="str">
        <f t="shared" si="3"/>
        <v/>
      </c>
      <c r="V46" s="193"/>
      <c r="W46" s="193"/>
      <c r="X46" s="193"/>
      <c r="Y46" s="193"/>
      <c r="Z46" s="193"/>
      <c r="AA46" s="193"/>
      <c r="AB46" s="193"/>
    </row>
    <row r="47" spans="1:28" s="5" customFormat="1" ht="15.75" customHeight="1">
      <c r="A47" s="3">
        <v>38</v>
      </c>
      <c r="B47" s="46" t="str">
        <f>IF(นักเรียน!B43="","",นักเรียน!B43)</f>
        <v/>
      </c>
      <c r="C47" s="207" t="str">
        <f>IF(นักเรียน!C43="","",นักเรียน!C43)</f>
        <v/>
      </c>
      <c r="D47" s="188" t="str">
        <f>IF(กรอกคะแนนประเมิน!S47="","",กรอกคะแนนประเมิน!S47)</f>
        <v/>
      </c>
      <c r="E47" s="188" t="str">
        <f>IF(กรอกคะแนนประเมิน!T47="","",กรอกคะแนนประเมิน!T47)</f>
        <v/>
      </c>
      <c r="F47" s="188" t="str">
        <f>IF(กรอกคะแนนประเมิน!U47="","",กรอกคะแนนประเมิน!U47)</f>
        <v/>
      </c>
      <c r="G47" s="188" t="str">
        <f>IF(กรอกคะแนนประเมิน!V47="","",กรอกคะแนนประเมิน!V47)</f>
        <v/>
      </c>
      <c r="H47" s="188" t="str">
        <f>IF(กรอกคะแนนประเมิน!W47="","",กรอกคะแนนประเมิน!W47)</f>
        <v/>
      </c>
      <c r="I47" s="188" t="str">
        <f>IF(กรอกคะแนนประเมิน!X47="","",กรอกคะแนนประเมิน!X47)</f>
        <v/>
      </c>
      <c r="J47" s="188" t="str">
        <f>IF(กรอกคะแนนประเมิน!Y47="","",กรอกคะแนนประเมิน!Y47)</f>
        <v/>
      </c>
      <c r="K47" s="188" t="str">
        <f>IF(กรอกคะแนนประเมิน!Z47="","",กรอกคะแนนประเมิน!Z47)</f>
        <v/>
      </c>
      <c r="L47" s="188" t="str">
        <f>IF(กรอกคะแนนประเมิน!AA47="","",กรอกคะแนนประเมิน!AA47)</f>
        <v/>
      </c>
      <c r="M47" s="188" t="str">
        <f>IF(กรอกคะแนนประเมิน!AB47="","",กรอกคะแนนประเมิน!AB47)</f>
        <v/>
      </c>
      <c r="N47" s="188" t="str">
        <f>IF(กรอกคะแนนประเมิน!AC47="","",กรอกคะแนนประเมิน!AC47)</f>
        <v/>
      </c>
      <c r="O47" s="188" t="str">
        <f>IF(กรอกคะแนนประเมิน!AD47="","",กรอกคะแนนประเมิน!AD47)</f>
        <v/>
      </c>
      <c r="P47" s="188" t="str">
        <f>IF(กรอกคะแนนประเมิน!AE47="","",กรอกคะแนนประเมิน!AE47)</f>
        <v/>
      </c>
      <c r="Q47" s="188" t="str">
        <f>IF(กรอกคะแนนประเมิน!AF47="","",กรอกคะแนนประเมิน!AF47)</f>
        <v/>
      </c>
      <c r="R47" s="189" t="str">
        <f t="shared" si="0"/>
        <v/>
      </c>
      <c r="S47" s="190" t="str">
        <f t="shared" si="1"/>
        <v/>
      </c>
      <c r="T47" s="196" t="str">
        <f t="shared" si="2"/>
        <v/>
      </c>
      <c r="U47" s="191" t="str">
        <f t="shared" si="3"/>
        <v/>
      </c>
      <c r="V47" s="194"/>
      <c r="W47" s="194"/>
      <c r="X47" s="194"/>
      <c r="Y47" s="194"/>
      <c r="Z47" s="194"/>
      <c r="AA47" s="194"/>
      <c r="AB47" s="194"/>
    </row>
    <row r="48" spans="1:28" s="5" customFormat="1" ht="15.75" customHeight="1">
      <c r="A48" s="3">
        <v>39</v>
      </c>
      <c r="B48" s="46" t="str">
        <f>IF(นักเรียน!B44="","",นักเรียน!B44)</f>
        <v/>
      </c>
      <c r="C48" s="207" t="str">
        <f>IF(นักเรียน!C44="","",นักเรียน!C44)</f>
        <v/>
      </c>
      <c r="D48" s="188" t="str">
        <f>IF(กรอกคะแนนประเมิน!S48="","",กรอกคะแนนประเมิน!S48)</f>
        <v/>
      </c>
      <c r="E48" s="188" t="str">
        <f>IF(กรอกคะแนนประเมิน!T48="","",กรอกคะแนนประเมิน!T48)</f>
        <v/>
      </c>
      <c r="F48" s="188" t="str">
        <f>IF(กรอกคะแนนประเมิน!U48="","",กรอกคะแนนประเมิน!U48)</f>
        <v/>
      </c>
      <c r="G48" s="188" t="str">
        <f>IF(กรอกคะแนนประเมิน!V48="","",กรอกคะแนนประเมิน!V48)</f>
        <v/>
      </c>
      <c r="H48" s="188" t="str">
        <f>IF(กรอกคะแนนประเมิน!W48="","",กรอกคะแนนประเมิน!W48)</f>
        <v/>
      </c>
      <c r="I48" s="188" t="str">
        <f>IF(กรอกคะแนนประเมิน!X48="","",กรอกคะแนนประเมิน!X48)</f>
        <v/>
      </c>
      <c r="J48" s="188" t="str">
        <f>IF(กรอกคะแนนประเมิน!Y48="","",กรอกคะแนนประเมิน!Y48)</f>
        <v/>
      </c>
      <c r="K48" s="188" t="str">
        <f>IF(กรอกคะแนนประเมิน!Z48="","",กรอกคะแนนประเมิน!Z48)</f>
        <v/>
      </c>
      <c r="L48" s="188" t="str">
        <f>IF(กรอกคะแนนประเมิน!AA48="","",กรอกคะแนนประเมิน!AA48)</f>
        <v/>
      </c>
      <c r="M48" s="188" t="str">
        <f>IF(กรอกคะแนนประเมิน!AB48="","",กรอกคะแนนประเมิน!AB48)</f>
        <v/>
      </c>
      <c r="N48" s="188" t="str">
        <f>IF(กรอกคะแนนประเมิน!AC48="","",กรอกคะแนนประเมิน!AC48)</f>
        <v/>
      </c>
      <c r="O48" s="188" t="str">
        <f>IF(กรอกคะแนนประเมิน!AD48="","",กรอกคะแนนประเมิน!AD48)</f>
        <v/>
      </c>
      <c r="P48" s="188" t="str">
        <f>IF(กรอกคะแนนประเมิน!AE48="","",กรอกคะแนนประเมิน!AE48)</f>
        <v/>
      </c>
      <c r="Q48" s="188" t="str">
        <f>IF(กรอกคะแนนประเมิน!AF48="","",กรอกคะแนนประเมิน!AF48)</f>
        <v/>
      </c>
      <c r="R48" s="189" t="str">
        <f t="shared" si="0"/>
        <v/>
      </c>
      <c r="S48" s="190" t="str">
        <f t="shared" si="1"/>
        <v/>
      </c>
      <c r="T48" s="196" t="str">
        <f t="shared" si="2"/>
        <v/>
      </c>
      <c r="U48" s="191" t="str">
        <f t="shared" si="3"/>
        <v/>
      </c>
      <c r="V48" s="194"/>
      <c r="W48" s="194"/>
      <c r="X48" s="194"/>
      <c r="Y48" s="194"/>
      <c r="Z48" s="194"/>
      <c r="AA48" s="194"/>
      <c r="AB48" s="194"/>
    </row>
    <row r="49" spans="1:28" s="5" customFormat="1" ht="15.75" customHeight="1">
      <c r="A49" s="3">
        <v>40</v>
      </c>
      <c r="B49" s="46" t="str">
        <f>IF(นักเรียน!B45="","",นักเรียน!B45)</f>
        <v/>
      </c>
      <c r="C49" s="207" t="str">
        <f>IF(นักเรียน!C45="","",นักเรียน!C45)</f>
        <v/>
      </c>
      <c r="D49" s="188" t="str">
        <f>IF(กรอกคะแนนประเมิน!S49="","",กรอกคะแนนประเมิน!S49)</f>
        <v/>
      </c>
      <c r="E49" s="188" t="str">
        <f>IF(กรอกคะแนนประเมิน!T49="","",กรอกคะแนนประเมิน!T49)</f>
        <v/>
      </c>
      <c r="F49" s="188" t="str">
        <f>IF(กรอกคะแนนประเมิน!U49="","",กรอกคะแนนประเมิน!U49)</f>
        <v/>
      </c>
      <c r="G49" s="188" t="str">
        <f>IF(กรอกคะแนนประเมิน!V49="","",กรอกคะแนนประเมิน!V49)</f>
        <v/>
      </c>
      <c r="H49" s="188" t="str">
        <f>IF(กรอกคะแนนประเมิน!W49="","",กรอกคะแนนประเมิน!W49)</f>
        <v/>
      </c>
      <c r="I49" s="188" t="str">
        <f>IF(กรอกคะแนนประเมิน!X49="","",กรอกคะแนนประเมิน!X49)</f>
        <v/>
      </c>
      <c r="J49" s="188" t="str">
        <f>IF(กรอกคะแนนประเมิน!Y49="","",กรอกคะแนนประเมิน!Y49)</f>
        <v/>
      </c>
      <c r="K49" s="188" t="str">
        <f>IF(กรอกคะแนนประเมิน!Z49="","",กรอกคะแนนประเมิน!Z49)</f>
        <v/>
      </c>
      <c r="L49" s="188" t="str">
        <f>IF(กรอกคะแนนประเมิน!AA49="","",กรอกคะแนนประเมิน!AA49)</f>
        <v/>
      </c>
      <c r="M49" s="188" t="str">
        <f>IF(กรอกคะแนนประเมิน!AB49="","",กรอกคะแนนประเมิน!AB49)</f>
        <v/>
      </c>
      <c r="N49" s="188" t="str">
        <f>IF(กรอกคะแนนประเมิน!AC49="","",กรอกคะแนนประเมิน!AC49)</f>
        <v/>
      </c>
      <c r="O49" s="188" t="str">
        <f>IF(กรอกคะแนนประเมิน!AD49="","",กรอกคะแนนประเมิน!AD49)</f>
        <v/>
      </c>
      <c r="P49" s="188" t="str">
        <f>IF(กรอกคะแนนประเมิน!AE49="","",กรอกคะแนนประเมิน!AE49)</f>
        <v/>
      </c>
      <c r="Q49" s="188" t="str">
        <f>IF(กรอกคะแนนประเมิน!AF49="","",กรอกคะแนนประเมิน!AF49)</f>
        <v/>
      </c>
      <c r="R49" s="189" t="str">
        <f t="shared" si="0"/>
        <v/>
      </c>
      <c r="S49" s="190" t="str">
        <f t="shared" si="1"/>
        <v/>
      </c>
      <c r="T49" s="196" t="str">
        <f t="shared" si="2"/>
        <v/>
      </c>
      <c r="U49" s="191" t="str">
        <f t="shared" si="3"/>
        <v/>
      </c>
      <c r="V49" s="194"/>
      <c r="W49" s="194"/>
      <c r="X49" s="194"/>
      <c r="Y49" s="194"/>
      <c r="Z49" s="194"/>
      <c r="AA49" s="194"/>
      <c r="AB49" s="194"/>
    </row>
    <row r="50" spans="1:28" s="5" customFormat="1" ht="15.75" customHeight="1">
      <c r="A50" s="3">
        <v>41</v>
      </c>
      <c r="B50" s="46" t="str">
        <f>IF(นักเรียน!B46="","",นักเรียน!B46)</f>
        <v/>
      </c>
      <c r="C50" s="207" t="str">
        <f>IF(นักเรียน!C46="","",นักเรียน!C46)</f>
        <v/>
      </c>
      <c r="D50" s="188" t="str">
        <f>IF(กรอกคะแนนประเมิน!S50="","",กรอกคะแนนประเมิน!S50)</f>
        <v/>
      </c>
      <c r="E50" s="188" t="str">
        <f>IF(กรอกคะแนนประเมิน!T50="","",กรอกคะแนนประเมิน!T50)</f>
        <v/>
      </c>
      <c r="F50" s="188" t="str">
        <f>IF(กรอกคะแนนประเมิน!U50="","",กรอกคะแนนประเมิน!U50)</f>
        <v/>
      </c>
      <c r="G50" s="188" t="str">
        <f>IF(กรอกคะแนนประเมิน!V50="","",กรอกคะแนนประเมิน!V50)</f>
        <v/>
      </c>
      <c r="H50" s="188" t="str">
        <f>IF(กรอกคะแนนประเมิน!W50="","",กรอกคะแนนประเมิน!W50)</f>
        <v/>
      </c>
      <c r="I50" s="188" t="str">
        <f>IF(กรอกคะแนนประเมิน!X50="","",กรอกคะแนนประเมิน!X50)</f>
        <v/>
      </c>
      <c r="J50" s="188" t="str">
        <f>IF(กรอกคะแนนประเมิน!Y50="","",กรอกคะแนนประเมิน!Y50)</f>
        <v/>
      </c>
      <c r="K50" s="188" t="str">
        <f>IF(กรอกคะแนนประเมิน!Z50="","",กรอกคะแนนประเมิน!Z50)</f>
        <v/>
      </c>
      <c r="L50" s="188" t="str">
        <f>IF(กรอกคะแนนประเมิน!AA50="","",กรอกคะแนนประเมิน!AA50)</f>
        <v/>
      </c>
      <c r="M50" s="188" t="str">
        <f>IF(กรอกคะแนนประเมิน!AB50="","",กรอกคะแนนประเมิน!AB50)</f>
        <v/>
      </c>
      <c r="N50" s="188" t="str">
        <f>IF(กรอกคะแนนประเมิน!AC50="","",กรอกคะแนนประเมิน!AC50)</f>
        <v/>
      </c>
      <c r="O50" s="188" t="str">
        <f>IF(กรอกคะแนนประเมิน!AD50="","",กรอกคะแนนประเมิน!AD50)</f>
        <v/>
      </c>
      <c r="P50" s="188" t="str">
        <f>IF(กรอกคะแนนประเมิน!AE50="","",กรอกคะแนนประเมิน!AE50)</f>
        <v/>
      </c>
      <c r="Q50" s="188" t="str">
        <f>IF(กรอกคะแนนประเมิน!AF50="","",กรอกคะแนนประเมิน!AF50)</f>
        <v/>
      </c>
      <c r="R50" s="189" t="str">
        <f t="shared" si="0"/>
        <v/>
      </c>
      <c r="S50" s="190" t="str">
        <f t="shared" si="1"/>
        <v/>
      </c>
      <c r="T50" s="196" t="str">
        <f t="shared" si="2"/>
        <v/>
      </c>
      <c r="U50" s="191" t="str">
        <f t="shared" si="3"/>
        <v/>
      </c>
      <c r="V50" s="194"/>
      <c r="W50" s="194"/>
      <c r="X50" s="194"/>
      <c r="Y50" s="194"/>
      <c r="Z50" s="194"/>
      <c r="AA50" s="194"/>
      <c r="AB50" s="194"/>
    </row>
    <row r="51" spans="1:28" s="5" customFormat="1" ht="15.75" customHeight="1">
      <c r="A51" s="3">
        <v>42</v>
      </c>
      <c r="B51" s="46" t="str">
        <f>IF(นักเรียน!B47="","",นักเรียน!B47)</f>
        <v/>
      </c>
      <c r="C51" s="207" t="str">
        <f>IF(นักเรียน!C47="","",นักเรียน!C47)</f>
        <v/>
      </c>
      <c r="D51" s="188" t="str">
        <f>IF(กรอกคะแนนประเมิน!S51="","",กรอกคะแนนประเมิน!S51)</f>
        <v/>
      </c>
      <c r="E51" s="188" t="str">
        <f>IF(กรอกคะแนนประเมิน!T51="","",กรอกคะแนนประเมิน!T51)</f>
        <v/>
      </c>
      <c r="F51" s="188" t="str">
        <f>IF(กรอกคะแนนประเมิน!U51="","",กรอกคะแนนประเมิน!U51)</f>
        <v/>
      </c>
      <c r="G51" s="188" t="str">
        <f>IF(กรอกคะแนนประเมิน!V51="","",กรอกคะแนนประเมิน!V51)</f>
        <v/>
      </c>
      <c r="H51" s="188" t="str">
        <f>IF(กรอกคะแนนประเมิน!W51="","",กรอกคะแนนประเมิน!W51)</f>
        <v/>
      </c>
      <c r="I51" s="188" t="str">
        <f>IF(กรอกคะแนนประเมิน!X51="","",กรอกคะแนนประเมิน!X51)</f>
        <v/>
      </c>
      <c r="J51" s="188" t="str">
        <f>IF(กรอกคะแนนประเมิน!Y51="","",กรอกคะแนนประเมิน!Y51)</f>
        <v/>
      </c>
      <c r="K51" s="188" t="str">
        <f>IF(กรอกคะแนนประเมิน!Z51="","",กรอกคะแนนประเมิน!Z51)</f>
        <v/>
      </c>
      <c r="L51" s="188" t="str">
        <f>IF(กรอกคะแนนประเมิน!AA51="","",กรอกคะแนนประเมิน!AA51)</f>
        <v/>
      </c>
      <c r="M51" s="188" t="str">
        <f>IF(กรอกคะแนนประเมิน!AB51="","",กรอกคะแนนประเมิน!AB51)</f>
        <v/>
      </c>
      <c r="N51" s="188" t="str">
        <f>IF(กรอกคะแนนประเมิน!AC51="","",กรอกคะแนนประเมิน!AC51)</f>
        <v/>
      </c>
      <c r="O51" s="188" t="str">
        <f>IF(กรอกคะแนนประเมิน!AD51="","",กรอกคะแนนประเมิน!AD51)</f>
        <v/>
      </c>
      <c r="P51" s="188" t="str">
        <f>IF(กรอกคะแนนประเมิน!AE51="","",กรอกคะแนนประเมิน!AE51)</f>
        <v/>
      </c>
      <c r="Q51" s="188" t="str">
        <f>IF(กรอกคะแนนประเมิน!AF51="","",กรอกคะแนนประเมิน!AF51)</f>
        <v/>
      </c>
      <c r="R51" s="189" t="str">
        <f t="shared" si="0"/>
        <v/>
      </c>
      <c r="S51" s="190" t="str">
        <f t="shared" si="1"/>
        <v/>
      </c>
      <c r="T51" s="196" t="str">
        <f t="shared" si="2"/>
        <v/>
      </c>
      <c r="U51" s="191" t="str">
        <f t="shared" si="3"/>
        <v/>
      </c>
      <c r="V51" s="194"/>
      <c r="W51" s="194"/>
      <c r="X51" s="194"/>
      <c r="Y51" s="194"/>
      <c r="Z51" s="194"/>
      <c r="AA51" s="194"/>
      <c r="AB51" s="194"/>
    </row>
    <row r="52" spans="1:28" s="5" customFormat="1" ht="15.75" customHeight="1">
      <c r="A52" s="3">
        <v>43</v>
      </c>
      <c r="B52" s="46" t="str">
        <f>IF(นักเรียน!B48="","",นักเรียน!B48)</f>
        <v/>
      </c>
      <c r="C52" s="207" t="str">
        <f>IF(นักเรียน!C48="","",นักเรียน!C48)</f>
        <v/>
      </c>
      <c r="D52" s="188" t="str">
        <f>IF(กรอกคะแนนประเมิน!S52="","",กรอกคะแนนประเมิน!S52)</f>
        <v/>
      </c>
      <c r="E52" s="188" t="str">
        <f>IF(กรอกคะแนนประเมิน!T52="","",กรอกคะแนนประเมิน!T52)</f>
        <v/>
      </c>
      <c r="F52" s="188" t="str">
        <f>IF(กรอกคะแนนประเมิน!U52="","",กรอกคะแนนประเมิน!U52)</f>
        <v/>
      </c>
      <c r="G52" s="188" t="str">
        <f>IF(กรอกคะแนนประเมิน!V52="","",กรอกคะแนนประเมิน!V52)</f>
        <v/>
      </c>
      <c r="H52" s="188" t="str">
        <f>IF(กรอกคะแนนประเมิน!W52="","",กรอกคะแนนประเมิน!W52)</f>
        <v/>
      </c>
      <c r="I52" s="188" t="str">
        <f>IF(กรอกคะแนนประเมิน!X52="","",กรอกคะแนนประเมิน!X52)</f>
        <v/>
      </c>
      <c r="J52" s="188" t="str">
        <f>IF(กรอกคะแนนประเมิน!Y52="","",กรอกคะแนนประเมิน!Y52)</f>
        <v/>
      </c>
      <c r="K52" s="188" t="str">
        <f>IF(กรอกคะแนนประเมิน!Z52="","",กรอกคะแนนประเมิน!Z52)</f>
        <v/>
      </c>
      <c r="L52" s="188" t="str">
        <f>IF(กรอกคะแนนประเมิน!AA52="","",กรอกคะแนนประเมิน!AA52)</f>
        <v/>
      </c>
      <c r="M52" s="188" t="str">
        <f>IF(กรอกคะแนนประเมิน!AB52="","",กรอกคะแนนประเมิน!AB52)</f>
        <v/>
      </c>
      <c r="N52" s="188" t="str">
        <f>IF(กรอกคะแนนประเมิน!AC52="","",กรอกคะแนนประเมิน!AC52)</f>
        <v/>
      </c>
      <c r="O52" s="188" t="str">
        <f>IF(กรอกคะแนนประเมิน!AD52="","",กรอกคะแนนประเมิน!AD52)</f>
        <v/>
      </c>
      <c r="P52" s="188" t="str">
        <f>IF(กรอกคะแนนประเมิน!AE52="","",กรอกคะแนนประเมิน!AE52)</f>
        <v/>
      </c>
      <c r="Q52" s="188" t="str">
        <f>IF(กรอกคะแนนประเมิน!AF52="","",กรอกคะแนนประเมิน!AF52)</f>
        <v/>
      </c>
      <c r="R52" s="189" t="str">
        <f t="shared" si="0"/>
        <v/>
      </c>
      <c r="S52" s="190" t="str">
        <f t="shared" si="1"/>
        <v/>
      </c>
      <c r="T52" s="196" t="str">
        <f t="shared" si="2"/>
        <v/>
      </c>
      <c r="U52" s="191" t="str">
        <f t="shared" si="3"/>
        <v/>
      </c>
      <c r="V52" s="194"/>
      <c r="W52" s="194"/>
      <c r="X52" s="194"/>
      <c r="Y52" s="194"/>
      <c r="Z52" s="194"/>
      <c r="AA52" s="194"/>
      <c r="AB52" s="194"/>
    </row>
    <row r="53" spans="1:28" s="5" customFormat="1" ht="15.75" customHeight="1">
      <c r="A53" s="3">
        <v>44</v>
      </c>
      <c r="B53" s="46" t="str">
        <f>IF(นักเรียน!B49="","",นักเรียน!B49)</f>
        <v/>
      </c>
      <c r="C53" s="207" t="str">
        <f>IF(นักเรียน!C49="","",นักเรียน!C49)</f>
        <v/>
      </c>
      <c r="D53" s="188" t="str">
        <f>IF(กรอกคะแนนประเมิน!S53="","",กรอกคะแนนประเมิน!S53)</f>
        <v/>
      </c>
      <c r="E53" s="188" t="str">
        <f>IF(กรอกคะแนนประเมิน!T53="","",กรอกคะแนนประเมิน!T53)</f>
        <v/>
      </c>
      <c r="F53" s="188" t="str">
        <f>IF(กรอกคะแนนประเมิน!U53="","",กรอกคะแนนประเมิน!U53)</f>
        <v/>
      </c>
      <c r="G53" s="188" t="str">
        <f>IF(กรอกคะแนนประเมิน!V53="","",กรอกคะแนนประเมิน!V53)</f>
        <v/>
      </c>
      <c r="H53" s="188" t="str">
        <f>IF(กรอกคะแนนประเมิน!W53="","",กรอกคะแนนประเมิน!W53)</f>
        <v/>
      </c>
      <c r="I53" s="188" t="str">
        <f>IF(กรอกคะแนนประเมิน!X53="","",กรอกคะแนนประเมิน!X53)</f>
        <v/>
      </c>
      <c r="J53" s="188" t="str">
        <f>IF(กรอกคะแนนประเมิน!Y53="","",กรอกคะแนนประเมิน!Y53)</f>
        <v/>
      </c>
      <c r="K53" s="188" t="str">
        <f>IF(กรอกคะแนนประเมิน!Z53="","",กรอกคะแนนประเมิน!Z53)</f>
        <v/>
      </c>
      <c r="L53" s="188" t="str">
        <f>IF(กรอกคะแนนประเมิน!AA53="","",กรอกคะแนนประเมิน!AA53)</f>
        <v/>
      </c>
      <c r="M53" s="188" t="str">
        <f>IF(กรอกคะแนนประเมิน!AB53="","",กรอกคะแนนประเมิน!AB53)</f>
        <v/>
      </c>
      <c r="N53" s="188" t="str">
        <f>IF(กรอกคะแนนประเมิน!AC53="","",กรอกคะแนนประเมิน!AC53)</f>
        <v/>
      </c>
      <c r="O53" s="188" t="str">
        <f>IF(กรอกคะแนนประเมิน!AD53="","",กรอกคะแนนประเมิน!AD53)</f>
        <v/>
      </c>
      <c r="P53" s="188" t="str">
        <f>IF(กรอกคะแนนประเมิน!AE53="","",กรอกคะแนนประเมิน!AE53)</f>
        <v/>
      </c>
      <c r="Q53" s="188" t="str">
        <f>IF(กรอกคะแนนประเมิน!AF53="","",กรอกคะแนนประเมิน!AF53)</f>
        <v/>
      </c>
      <c r="R53" s="189" t="str">
        <f t="shared" si="0"/>
        <v/>
      </c>
      <c r="S53" s="190" t="str">
        <f t="shared" si="1"/>
        <v/>
      </c>
      <c r="T53" s="196" t="str">
        <f t="shared" si="2"/>
        <v/>
      </c>
      <c r="U53" s="191" t="str">
        <f t="shared" si="3"/>
        <v/>
      </c>
      <c r="V53" s="194"/>
      <c r="W53" s="194"/>
      <c r="X53" s="194"/>
      <c r="Y53" s="194"/>
      <c r="Z53" s="194"/>
      <c r="AA53" s="194"/>
      <c r="AB53" s="194"/>
    </row>
    <row r="54" spans="1:28" s="5" customFormat="1" ht="15.75" customHeight="1">
      <c r="A54" s="3">
        <v>45</v>
      </c>
      <c r="B54" s="46" t="str">
        <f>IF(นักเรียน!B50="","",นักเรียน!B50)</f>
        <v/>
      </c>
      <c r="C54" s="207" t="str">
        <f>IF(นักเรียน!C50="","",นักเรียน!C50)</f>
        <v/>
      </c>
      <c r="D54" s="188" t="str">
        <f>IF(กรอกคะแนนประเมิน!S54="","",กรอกคะแนนประเมิน!S54)</f>
        <v/>
      </c>
      <c r="E54" s="188" t="str">
        <f>IF(กรอกคะแนนประเมิน!T54="","",กรอกคะแนนประเมิน!T54)</f>
        <v/>
      </c>
      <c r="F54" s="188" t="str">
        <f>IF(กรอกคะแนนประเมิน!U54="","",กรอกคะแนนประเมิน!U54)</f>
        <v/>
      </c>
      <c r="G54" s="188" t="str">
        <f>IF(กรอกคะแนนประเมิน!V54="","",กรอกคะแนนประเมิน!V54)</f>
        <v/>
      </c>
      <c r="H54" s="188" t="str">
        <f>IF(กรอกคะแนนประเมิน!W54="","",กรอกคะแนนประเมิน!W54)</f>
        <v/>
      </c>
      <c r="I54" s="188" t="str">
        <f>IF(กรอกคะแนนประเมิน!X54="","",กรอกคะแนนประเมิน!X54)</f>
        <v/>
      </c>
      <c r="J54" s="188" t="str">
        <f>IF(กรอกคะแนนประเมิน!Y54="","",กรอกคะแนนประเมิน!Y54)</f>
        <v/>
      </c>
      <c r="K54" s="188" t="str">
        <f>IF(กรอกคะแนนประเมิน!Z54="","",กรอกคะแนนประเมิน!Z54)</f>
        <v/>
      </c>
      <c r="L54" s="188" t="str">
        <f>IF(กรอกคะแนนประเมิน!AA54="","",กรอกคะแนนประเมิน!AA54)</f>
        <v/>
      </c>
      <c r="M54" s="188" t="str">
        <f>IF(กรอกคะแนนประเมิน!AB54="","",กรอกคะแนนประเมิน!AB54)</f>
        <v/>
      </c>
      <c r="N54" s="188" t="str">
        <f>IF(กรอกคะแนนประเมิน!AC54="","",กรอกคะแนนประเมิน!AC54)</f>
        <v/>
      </c>
      <c r="O54" s="188" t="str">
        <f>IF(กรอกคะแนนประเมิน!AD54="","",กรอกคะแนนประเมิน!AD54)</f>
        <v/>
      </c>
      <c r="P54" s="188" t="str">
        <f>IF(กรอกคะแนนประเมิน!AE54="","",กรอกคะแนนประเมิน!AE54)</f>
        <v/>
      </c>
      <c r="Q54" s="188" t="str">
        <f>IF(กรอกคะแนนประเมิน!AF54="","",กรอกคะแนนประเมิน!AF54)</f>
        <v/>
      </c>
      <c r="R54" s="189" t="str">
        <f t="shared" si="0"/>
        <v/>
      </c>
      <c r="S54" s="190" t="str">
        <f t="shared" si="1"/>
        <v/>
      </c>
      <c r="T54" s="196" t="str">
        <f t="shared" si="2"/>
        <v/>
      </c>
      <c r="U54" s="191" t="str">
        <f t="shared" si="3"/>
        <v/>
      </c>
      <c r="V54" s="194"/>
      <c r="W54" s="194"/>
      <c r="X54" s="194"/>
      <c r="Y54" s="194"/>
      <c r="Z54" s="194"/>
      <c r="AA54" s="194"/>
      <c r="AB54" s="194"/>
    </row>
    <row r="55" spans="1:28" s="180" customFormat="1" ht="15.75" customHeight="1">
      <c r="V55" s="194"/>
      <c r="W55" s="194"/>
      <c r="X55" s="194"/>
      <c r="Y55" s="194"/>
      <c r="Z55" s="194"/>
      <c r="AA55" s="194"/>
      <c r="AB55" s="194"/>
    </row>
    <row r="56" spans="1:28" s="181" customFormat="1">
      <c r="V56" s="192"/>
      <c r="W56" s="192"/>
      <c r="X56" s="192"/>
      <c r="Y56" s="192"/>
      <c r="Z56" s="192"/>
      <c r="AA56" s="192"/>
      <c r="AB56" s="192"/>
    </row>
    <row r="57" spans="1:28" s="181" customFormat="1">
      <c r="V57" s="192"/>
      <c r="W57" s="192"/>
      <c r="X57" s="192"/>
      <c r="Y57" s="192"/>
      <c r="Z57" s="192"/>
      <c r="AA57" s="192"/>
      <c r="AB57" s="192"/>
    </row>
    <row r="58" spans="1:28" s="181" customFormat="1">
      <c r="V58" s="192"/>
      <c r="W58" s="192"/>
      <c r="X58" s="192"/>
      <c r="Y58" s="192"/>
      <c r="Z58" s="192"/>
      <c r="AA58" s="192"/>
      <c r="AB58" s="192"/>
    </row>
    <row r="59" spans="1:28" s="181" customFormat="1">
      <c r="V59" s="192"/>
      <c r="W59" s="192"/>
      <c r="X59" s="192"/>
      <c r="Y59" s="192"/>
      <c r="Z59" s="192"/>
      <c r="AA59" s="192"/>
      <c r="AB59" s="192"/>
    </row>
    <row r="60" spans="1:28" s="181" customFormat="1">
      <c r="V60" s="192"/>
      <c r="W60" s="192"/>
      <c r="X60" s="192"/>
      <c r="Y60" s="192"/>
      <c r="Z60" s="192"/>
      <c r="AA60" s="192"/>
      <c r="AB60" s="192"/>
    </row>
    <row r="61" spans="1:28" s="181" customFormat="1">
      <c r="V61" s="192"/>
      <c r="W61" s="192"/>
      <c r="X61" s="192"/>
      <c r="Y61" s="192"/>
      <c r="Z61" s="192"/>
      <c r="AA61" s="192"/>
      <c r="AB61" s="192"/>
    </row>
    <row r="62" spans="1:28" s="181" customFormat="1">
      <c r="V62" s="192"/>
      <c r="W62" s="192"/>
      <c r="X62" s="192"/>
      <c r="Y62" s="192"/>
      <c r="Z62" s="192"/>
      <c r="AA62" s="192"/>
      <c r="AB62" s="192"/>
    </row>
    <row r="63" spans="1:28" s="181" customFormat="1">
      <c r="V63" s="192"/>
      <c r="W63" s="192"/>
      <c r="X63" s="192"/>
      <c r="Y63" s="192"/>
      <c r="Z63" s="192"/>
      <c r="AA63" s="192"/>
      <c r="AB63" s="192"/>
    </row>
    <row r="64" spans="1:28" s="181" customFormat="1">
      <c r="V64" s="192"/>
      <c r="W64" s="192"/>
      <c r="X64" s="192"/>
      <c r="Y64" s="192"/>
      <c r="Z64" s="192"/>
      <c r="AA64" s="192"/>
      <c r="AB64" s="192"/>
    </row>
    <row r="65" spans="22:28" s="181" customFormat="1">
      <c r="V65" s="192"/>
      <c r="W65" s="192"/>
      <c r="X65" s="192"/>
      <c r="Y65" s="192"/>
      <c r="Z65" s="192"/>
      <c r="AA65" s="192"/>
      <c r="AB65" s="192"/>
    </row>
    <row r="66" spans="22:28" s="181" customFormat="1">
      <c r="V66" s="192"/>
      <c r="W66" s="192"/>
      <c r="X66" s="192"/>
      <c r="Y66" s="192"/>
      <c r="Z66" s="192"/>
      <c r="AA66" s="192"/>
      <c r="AB66" s="192"/>
    </row>
    <row r="67" spans="22:28" s="181" customFormat="1">
      <c r="V67" s="192"/>
      <c r="W67" s="192"/>
      <c r="X67" s="192"/>
      <c r="Y67" s="192"/>
      <c r="Z67" s="192"/>
      <c r="AA67" s="192"/>
      <c r="AB67" s="192"/>
    </row>
    <row r="68" spans="22:28" s="181" customFormat="1">
      <c r="V68" s="192"/>
      <c r="W68" s="192"/>
      <c r="X68" s="192"/>
      <c r="Y68" s="192"/>
      <c r="Z68" s="192"/>
      <c r="AA68" s="192"/>
      <c r="AB68" s="192"/>
    </row>
    <row r="69" spans="22:28" s="181" customFormat="1">
      <c r="V69" s="192"/>
      <c r="W69" s="192"/>
      <c r="X69" s="192"/>
      <c r="Y69" s="192"/>
      <c r="Z69" s="192"/>
      <c r="AA69" s="192"/>
      <c r="AB69" s="192"/>
    </row>
    <row r="70" spans="22:28" s="181" customFormat="1">
      <c r="V70" s="192"/>
      <c r="W70" s="192"/>
      <c r="X70" s="192"/>
      <c r="Y70" s="192"/>
      <c r="Z70" s="192"/>
      <c r="AA70" s="192"/>
      <c r="AB70" s="192"/>
    </row>
    <row r="71" spans="22:28" s="181" customFormat="1">
      <c r="V71" s="192"/>
      <c r="W71" s="192"/>
      <c r="X71" s="192"/>
      <c r="Y71" s="192"/>
      <c r="Z71" s="192"/>
      <c r="AA71" s="192"/>
      <c r="AB71" s="192"/>
    </row>
    <row r="72" spans="22:28" s="181" customFormat="1">
      <c r="V72" s="192"/>
      <c r="W72" s="192"/>
      <c r="X72" s="192"/>
      <c r="Y72" s="192"/>
      <c r="Z72" s="192"/>
      <c r="AA72" s="192"/>
      <c r="AB72" s="192"/>
    </row>
    <row r="73" spans="22:28" s="181" customFormat="1">
      <c r="V73" s="192"/>
      <c r="W73" s="192"/>
      <c r="X73" s="192"/>
      <c r="Y73" s="192"/>
      <c r="Z73" s="192"/>
      <c r="AA73" s="192"/>
      <c r="AB73" s="192"/>
    </row>
    <row r="74" spans="22:28" s="181" customFormat="1">
      <c r="V74" s="192"/>
      <c r="W74" s="192"/>
      <c r="X74" s="192"/>
      <c r="Y74" s="192"/>
      <c r="Z74" s="192"/>
      <c r="AA74" s="192"/>
      <c r="AB74" s="192"/>
    </row>
    <row r="75" spans="22:28" s="181" customFormat="1">
      <c r="V75" s="192"/>
      <c r="W75" s="192"/>
      <c r="X75" s="192"/>
      <c r="Y75" s="192"/>
      <c r="Z75" s="192"/>
      <c r="AA75" s="192"/>
      <c r="AB75" s="192"/>
    </row>
    <row r="76" spans="22:28" s="181" customFormat="1">
      <c r="V76" s="192"/>
      <c r="W76" s="192"/>
      <c r="X76" s="192"/>
      <c r="Y76" s="192"/>
      <c r="Z76" s="192"/>
      <c r="AA76" s="192"/>
      <c r="AB76" s="192"/>
    </row>
    <row r="77" spans="22:28" s="181" customFormat="1">
      <c r="V77" s="192"/>
      <c r="W77" s="192"/>
      <c r="X77" s="192"/>
      <c r="Y77" s="192"/>
      <c r="Z77" s="192"/>
      <c r="AA77" s="192"/>
      <c r="AB77" s="192"/>
    </row>
    <row r="78" spans="22:28" s="181" customFormat="1">
      <c r="V78" s="192"/>
      <c r="W78" s="192"/>
      <c r="X78" s="192"/>
      <c r="Y78" s="192"/>
      <c r="Z78" s="192"/>
      <c r="AA78" s="192"/>
      <c r="AB78" s="192"/>
    </row>
    <row r="79" spans="22:28" s="181" customFormat="1">
      <c r="V79" s="192"/>
      <c r="W79" s="192"/>
      <c r="X79" s="192"/>
      <c r="Y79" s="192"/>
      <c r="Z79" s="192"/>
      <c r="AA79" s="192"/>
      <c r="AB79" s="192"/>
    </row>
    <row r="80" spans="22:28" s="181" customFormat="1">
      <c r="V80" s="192"/>
      <c r="W80" s="192"/>
      <c r="X80" s="192"/>
      <c r="Y80" s="192"/>
      <c r="Z80" s="192"/>
      <c r="AA80" s="192"/>
      <c r="AB80" s="192"/>
    </row>
  </sheetData>
  <sheetProtection password="CF03" sheet="1" objects="1" scenarios="1" selectLockedCells="1"/>
  <mergeCells count="30">
    <mergeCell ref="A4:A9"/>
    <mergeCell ref="B4:B9"/>
    <mergeCell ref="C4:C9"/>
    <mergeCell ref="T4:T9"/>
    <mergeCell ref="U4:U9"/>
    <mergeCell ref="D5:P5"/>
    <mergeCell ref="D4:Q4"/>
    <mergeCell ref="R4:R7"/>
    <mergeCell ref="S4:S9"/>
    <mergeCell ref="M7:O7"/>
    <mergeCell ref="P7:P9"/>
    <mergeCell ref="Q7:Q9"/>
    <mergeCell ref="O8:O9"/>
    <mergeCell ref="D6:P6"/>
    <mergeCell ref="R8:R9"/>
    <mergeCell ref="W9:Y9"/>
    <mergeCell ref="W7:AA8"/>
    <mergeCell ref="C1:P1"/>
    <mergeCell ref="D2:P2"/>
    <mergeCell ref="R1:U1"/>
    <mergeCell ref="D8:D9"/>
    <mergeCell ref="E8:E9"/>
    <mergeCell ref="F8:F9"/>
    <mergeCell ref="G8:I8"/>
    <mergeCell ref="J8:J9"/>
    <mergeCell ref="K8:K9"/>
    <mergeCell ref="M8:M9"/>
    <mergeCell ref="N8:N9"/>
    <mergeCell ref="D7:K7"/>
    <mergeCell ref="L7:L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Q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  <colBreaks count="1" manualBreakCount="1">
    <brk id="17" max="53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Z80"/>
  <sheetViews>
    <sheetView showGridLines="0" showRowColHeaders="0" topLeftCell="B1" workbookViewId="0">
      <selection activeCell="U10" sqref="U10"/>
    </sheetView>
  </sheetViews>
  <sheetFormatPr defaultColWidth="23.25" defaultRowHeight="22.5"/>
  <cols>
    <col min="1" max="1" width="4.125" style="1" customWidth="1"/>
    <col min="2" max="2" width="9.875" style="1" customWidth="1"/>
    <col min="3" max="3" width="23.875" style="1" customWidth="1"/>
    <col min="4" max="4" width="10.25" style="1" customWidth="1"/>
    <col min="5" max="10" width="4.625" style="1" customWidth="1"/>
    <col min="11" max="11" width="10.375" style="1" customWidth="1"/>
    <col min="12" max="15" width="4.875" style="1" customWidth="1"/>
    <col min="16" max="16" width="9.875" style="1" customWidth="1"/>
    <col min="17" max="17" width="12.75" style="1" customWidth="1"/>
    <col min="18" max="18" width="13" style="1" customWidth="1"/>
    <col min="19" max="19" width="17.25" style="1" customWidth="1"/>
    <col min="20" max="20" width="11.75" style="192" customWidth="1"/>
    <col min="21" max="23" width="8.125" style="192" customWidth="1"/>
    <col min="24" max="25" width="14.375" style="192" customWidth="1"/>
    <col min="26" max="26" width="23.25" style="192"/>
    <col min="27" max="16384" width="23.25" style="1"/>
  </cols>
  <sheetData>
    <row r="1" spans="1:26" s="7" customFormat="1" ht="19.5" customHeight="1">
      <c r="A1" s="206"/>
      <c r="B1" s="44"/>
      <c r="C1" s="240" t="s">
        <v>49</v>
      </c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44"/>
      <c r="O1" s="44"/>
      <c r="P1" s="310" t="str">
        <f>D4</f>
        <v>สมรรถนะที่ 4  ความสามารถในการใช้ทักษะชีวิต</v>
      </c>
      <c r="Q1" s="310"/>
      <c r="R1" s="310"/>
      <c r="S1" s="310"/>
      <c r="T1" s="171"/>
      <c r="U1" s="171"/>
      <c r="V1" s="171"/>
      <c r="W1" s="171"/>
      <c r="X1" s="171"/>
      <c r="Y1" s="171"/>
      <c r="Z1" s="171"/>
    </row>
    <row r="2" spans="1:26" s="7" customFormat="1" ht="19.5" customHeight="1">
      <c r="A2" s="44"/>
      <c r="B2" s="44"/>
      <c r="C2" s="44"/>
      <c r="D2" s="31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E2" s="310"/>
      <c r="F2" s="310"/>
      <c r="G2" s="310"/>
      <c r="H2" s="310"/>
      <c r="I2" s="310"/>
      <c r="J2" s="310"/>
      <c r="K2" s="310"/>
      <c r="L2" s="310"/>
      <c r="M2" s="310"/>
      <c r="N2" s="44"/>
      <c r="O2" s="44"/>
      <c r="P2" s="44"/>
      <c r="Q2" s="44"/>
      <c r="R2" s="44"/>
      <c r="S2" s="44"/>
      <c r="T2" s="171"/>
      <c r="U2" s="171"/>
      <c r="V2" s="171"/>
      <c r="W2" s="171"/>
      <c r="X2" s="171"/>
      <c r="Y2" s="171"/>
      <c r="Z2" s="171"/>
    </row>
    <row r="3" spans="1:26" s="37" customFormat="1" ht="7.5" customHeight="1">
      <c r="T3" s="171"/>
      <c r="U3" s="171"/>
      <c r="V3" s="171"/>
      <c r="W3" s="171"/>
      <c r="X3" s="171"/>
      <c r="Y3" s="171"/>
      <c r="Z3" s="171"/>
    </row>
    <row r="4" spans="1:26" s="37" customFormat="1" ht="21" customHeight="1">
      <c r="A4" s="317" t="s">
        <v>0</v>
      </c>
      <c r="B4" s="304" t="str">
        <f>สรุปผลสมรรถนะ!C4</f>
        <v>เลขประจำตัวนักเรียน</v>
      </c>
      <c r="C4" s="317" t="s">
        <v>1</v>
      </c>
      <c r="D4" s="331" t="s">
        <v>217</v>
      </c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21" t="s">
        <v>269</v>
      </c>
      <c r="Q4" s="304" t="s">
        <v>24</v>
      </c>
      <c r="R4" s="304" t="s">
        <v>2</v>
      </c>
      <c r="S4" s="304" t="s">
        <v>273</v>
      </c>
      <c r="T4" s="171"/>
      <c r="U4" s="171"/>
      <c r="V4" s="171"/>
      <c r="W4" s="171"/>
      <c r="X4" s="171"/>
      <c r="Y4" s="171"/>
      <c r="Z4" s="171"/>
    </row>
    <row r="5" spans="1:26" s="7" customFormat="1" ht="22.5" customHeight="1">
      <c r="A5" s="317"/>
      <c r="B5" s="304"/>
      <c r="C5" s="317"/>
      <c r="D5" s="172" t="s">
        <v>210</v>
      </c>
      <c r="E5" s="299" t="s">
        <v>211</v>
      </c>
      <c r="F5" s="299"/>
      <c r="G5" s="299"/>
      <c r="H5" s="299" t="s">
        <v>212</v>
      </c>
      <c r="I5" s="299"/>
      <c r="J5" s="299"/>
      <c r="K5" s="172" t="s">
        <v>213</v>
      </c>
      <c r="L5" s="301" t="s">
        <v>214</v>
      </c>
      <c r="M5" s="301"/>
      <c r="N5" s="301" t="s">
        <v>215</v>
      </c>
      <c r="O5" s="301"/>
      <c r="P5" s="321"/>
      <c r="Q5" s="304"/>
      <c r="R5" s="304"/>
      <c r="S5" s="304"/>
      <c r="T5" s="171"/>
      <c r="U5" s="171"/>
      <c r="V5" s="171"/>
      <c r="W5" s="171"/>
      <c r="X5" s="171"/>
      <c r="Y5" s="171"/>
      <c r="Z5" s="171"/>
    </row>
    <row r="6" spans="1:26" s="7" customFormat="1" ht="16.5" customHeight="1">
      <c r="A6" s="317"/>
      <c r="B6" s="304"/>
      <c r="C6" s="317"/>
      <c r="D6" s="177" t="s">
        <v>265</v>
      </c>
      <c r="E6" s="300" t="s">
        <v>265</v>
      </c>
      <c r="F6" s="300"/>
      <c r="G6" s="300"/>
      <c r="H6" s="300" t="s">
        <v>265</v>
      </c>
      <c r="I6" s="300"/>
      <c r="J6" s="300"/>
      <c r="K6" s="177" t="s">
        <v>265</v>
      </c>
      <c r="L6" s="300" t="s">
        <v>265</v>
      </c>
      <c r="M6" s="300"/>
      <c r="N6" s="300" t="s">
        <v>265</v>
      </c>
      <c r="O6" s="300"/>
      <c r="P6" s="321"/>
      <c r="Q6" s="304"/>
      <c r="R6" s="304"/>
      <c r="S6" s="304"/>
      <c r="T6" s="171"/>
      <c r="U6" s="171"/>
      <c r="V6" s="171"/>
      <c r="W6" s="171"/>
      <c r="X6" s="171"/>
      <c r="Y6" s="171"/>
      <c r="Z6" s="171"/>
    </row>
    <row r="7" spans="1:26" ht="15.75" customHeight="1">
      <c r="A7" s="317"/>
      <c r="B7" s="304"/>
      <c r="C7" s="317"/>
      <c r="D7" s="330" t="s">
        <v>227</v>
      </c>
      <c r="E7" s="330" t="s">
        <v>228</v>
      </c>
      <c r="F7" s="330" t="s">
        <v>229</v>
      </c>
      <c r="G7" s="330" t="s">
        <v>230</v>
      </c>
      <c r="H7" s="330" t="s">
        <v>231</v>
      </c>
      <c r="I7" s="330" t="s">
        <v>232</v>
      </c>
      <c r="J7" s="330" t="s">
        <v>233</v>
      </c>
      <c r="K7" s="330" t="s">
        <v>234</v>
      </c>
      <c r="L7" s="330" t="s">
        <v>235</v>
      </c>
      <c r="M7" s="330" t="s">
        <v>236</v>
      </c>
      <c r="N7" s="330" t="s">
        <v>237</v>
      </c>
      <c r="O7" s="330" t="s">
        <v>238</v>
      </c>
      <c r="P7" s="321"/>
      <c r="Q7" s="304"/>
      <c r="R7" s="304"/>
      <c r="S7" s="304"/>
      <c r="U7" s="322" t="s">
        <v>270</v>
      </c>
      <c r="V7" s="322"/>
      <c r="W7" s="322"/>
      <c r="X7" s="322"/>
      <c r="Y7" s="322"/>
    </row>
    <row r="8" spans="1:26" ht="15.75" customHeight="1">
      <c r="A8" s="317"/>
      <c r="B8" s="304"/>
      <c r="C8" s="317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11">
        <f>COUNT(D10:O10)*3</f>
        <v>0</v>
      </c>
      <c r="Q8" s="304"/>
      <c r="R8" s="304"/>
      <c r="S8" s="304"/>
      <c r="U8" s="323"/>
      <c r="V8" s="323"/>
      <c r="W8" s="323"/>
      <c r="X8" s="323"/>
      <c r="Y8" s="323"/>
    </row>
    <row r="9" spans="1:26" ht="15.75" customHeight="1">
      <c r="A9" s="317"/>
      <c r="B9" s="304"/>
      <c r="C9" s="317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11"/>
      <c r="Q9" s="304"/>
      <c r="R9" s="304"/>
      <c r="S9" s="304"/>
      <c r="U9" s="313" t="s">
        <v>271</v>
      </c>
      <c r="V9" s="313"/>
      <c r="W9" s="313"/>
      <c r="X9" s="200" t="s">
        <v>2</v>
      </c>
      <c r="Y9" s="200" t="s">
        <v>273</v>
      </c>
    </row>
    <row r="10" spans="1:26" s="4" customFormat="1" ht="15.75" customHeight="1">
      <c r="A10" s="3">
        <v>1</v>
      </c>
      <c r="B10" s="46" t="str">
        <f>IF(นักเรียน!B6="","",นักเรียน!B6)</f>
        <v/>
      </c>
      <c r="C10" s="207" t="str">
        <f>IF(นักเรียน!C6="","",นักเรียน!C6)</f>
        <v>สามเณร</v>
      </c>
      <c r="D10" s="188" t="str">
        <f>IF(กรอกคะแนนประเมิน!AG10="","",กรอกคะแนนประเมิน!AG10)</f>
        <v/>
      </c>
      <c r="E10" s="188" t="str">
        <f>IF(กรอกคะแนนประเมิน!AH10="","",กรอกคะแนนประเมิน!AH10)</f>
        <v/>
      </c>
      <c r="F10" s="188" t="str">
        <f>IF(กรอกคะแนนประเมิน!AI10="","",กรอกคะแนนประเมิน!AI10)</f>
        <v/>
      </c>
      <c r="G10" s="188" t="str">
        <f>IF(กรอกคะแนนประเมิน!AJ10="","",กรอกคะแนนประเมิน!AJ10)</f>
        <v/>
      </c>
      <c r="H10" s="188" t="str">
        <f>IF(กรอกคะแนนประเมิน!AK10="","",กรอกคะแนนประเมิน!AK10)</f>
        <v/>
      </c>
      <c r="I10" s="188" t="str">
        <f>IF(กรอกคะแนนประเมิน!AL10="","",กรอกคะแนนประเมิน!AL10)</f>
        <v/>
      </c>
      <c r="J10" s="188" t="str">
        <f>IF(กรอกคะแนนประเมิน!AM10="","",กรอกคะแนนประเมิน!AM10)</f>
        <v/>
      </c>
      <c r="K10" s="188" t="str">
        <f>IF(กรอกคะแนนประเมิน!AN10="","",กรอกคะแนนประเมิน!AN10)</f>
        <v/>
      </c>
      <c r="L10" s="188" t="str">
        <f>IF(กรอกคะแนนประเมิน!AO10="","",กรอกคะแนนประเมิน!AO10)</f>
        <v/>
      </c>
      <c r="M10" s="188" t="str">
        <f>IF(กรอกคะแนนประเมิน!AP10="","",กรอกคะแนนประเมิน!AP10)</f>
        <v/>
      </c>
      <c r="N10" s="188" t="str">
        <f>IF(กรอกคะแนนประเมิน!AQ10="","",กรอกคะแนนประเมิน!AQ10)</f>
        <v/>
      </c>
      <c r="O10" s="188" t="str">
        <f>IF(กรอกคะแนนประเมิน!AR10="","",กรอกคะแนนประเมิน!AR10)</f>
        <v/>
      </c>
      <c r="P10" s="189">
        <f t="shared" ref="P10:P54" si="0">IF(C10="","",SUM(D10:O10))</f>
        <v>0</v>
      </c>
      <c r="Q10" s="190">
        <f>IF(P10=0,0,IF(P10="","",ROUND((P10*100)/$P$8,2)))</f>
        <v>0</v>
      </c>
      <c r="R10" s="196">
        <f>IF(Q10="","",VLOOKUP(Q10,$U$10:$Y$13,4,TRUE))</f>
        <v>0</v>
      </c>
      <c r="S10" s="191" t="str">
        <f>IF(Q10="","",VLOOKUP(Q10,$U$10:$Y$13,5,TRUE))</f>
        <v>ปรับปรุง</v>
      </c>
      <c r="T10" s="193"/>
      <c r="U10" s="197">
        <v>0</v>
      </c>
      <c r="V10" s="198" t="s">
        <v>272</v>
      </c>
      <c r="W10" s="197">
        <v>39</v>
      </c>
      <c r="X10" s="199">
        <v>0</v>
      </c>
      <c r="Y10" s="197" t="s">
        <v>57</v>
      </c>
      <c r="Z10" s="193"/>
    </row>
    <row r="11" spans="1:26" s="4" customFormat="1" ht="15.75" customHeight="1">
      <c r="A11" s="3">
        <v>2</v>
      </c>
      <c r="B11" s="46" t="str">
        <f>IF(นักเรียน!B7="","",นักเรียน!B7)</f>
        <v/>
      </c>
      <c r="C11" s="207" t="str">
        <f>IF(นักเรียน!C7="","",นักเรียน!C7)</f>
        <v>สามเณร</v>
      </c>
      <c r="D11" s="188" t="str">
        <f>IF(กรอกคะแนนประเมิน!AG11="","",กรอกคะแนนประเมิน!AG11)</f>
        <v/>
      </c>
      <c r="E11" s="188" t="str">
        <f>IF(กรอกคะแนนประเมิน!AH11="","",กรอกคะแนนประเมิน!AH11)</f>
        <v/>
      </c>
      <c r="F11" s="188" t="str">
        <f>IF(กรอกคะแนนประเมิน!AI11="","",กรอกคะแนนประเมิน!AI11)</f>
        <v/>
      </c>
      <c r="G11" s="188" t="str">
        <f>IF(กรอกคะแนนประเมิน!AJ11="","",กรอกคะแนนประเมิน!AJ11)</f>
        <v/>
      </c>
      <c r="H11" s="188" t="str">
        <f>IF(กรอกคะแนนประเมิน!AK11="","",กรอกคะแนนประเมิน!AK11)</f>
        <v/>
      </c>
      <c r="I11" s="188" t="str">
        <f>IF(กรอกคะแนนประเมิน!AL11="","",กรอกคะแนนประเมิน!AL11)</f>
        <v/>
      </c>
      <c r="J11" s="188" t="str">
        <f>IF(กรอกคะแนนประเมิน!AM11="","",กรอกคะแนนประเมิน!AM11)</f>
        <v/>
      </c>
      <c r="K11" s="188" t="str">
        <f>IF(กรอกคะแนนประเมิน!AN11="","",กรอกคะแนนประเมิน!AN11)</f>
        <v/>
      </c>
      <c r="L11" s="188" t="str">
        <f>IF(กรอกคะแนนประเมิน!AO11="","",กรอกคะแนนประเมิน!AO11)</f>
        <v/>
      </c>
      <c r="M11" s="188" t="str">
        <f>IF(กรอกคะแนนประเมิน!AP11="","",กรอกคะแนนประเมิน!AP11)</f>
        <v/>
      </c>
      <c r="N11" s="188" t="str">
        <f>IF(กรอกคะแนนประเมิน!AQ11="","",กรอกคะแนนประเมิน!AQ11)</f>
        <v/>
      </c>
      <c r="O11" s="188" t="str">
        <f>IF(กรอกคะแนนประเมิน!AR11="","",กรอกคะแนนประเมิน!AR11)</f>
        <v/>
      </c>
      <c r="P11" s="189">
        <f t="shared" si="0"/>
        <v>0</v>
      </c>
      <c r="Q11" s="190">
        <f t="shared" ref="Q11:Q54" si="1">IF(P11=0,0,IF(P11="","",ROUND((P11*100)/$P$8,2)))</f>
        <v>0</v>
      </c>
      <c r="R11" s="196">
        <f t="shared" ref="R11:R54" si="2">IF(Q11="","",VLOOKUP(Q11,$U$10:$Y$13,4,TRUE))</f>
        <v>0</v>
      </c>
      <c r="S11" s="191" t="str">
        <f t="shared" ref="S11:S54" si="3">IF(Q11="","",VLOOKUP(Q11,$U$10:$Y$13,5,TRUE))</f>
        <v>ปรับปรุง</v>
      </c>
      <c r="T11" s="193"/>
      <c r="U11" s="197">
        <v>40</v>
      </c>
      <c r="V11" s="198" t="s">
        <v>272</v>
      </c>
      <c r="W11" s="197">
        <v>59</v>
      </c>
      <c r="X11" s="199">
        <v>1</v>
      </c>
      <c r="Y11" s="197" t="s">
        <v>56</v>
      </c>
      <c r="Z11" s="193"/>
    </row>
    <row r="12" spans="1:26" s="4" customFormat="1" ht="15.75" customHeight="1">
      <c r="A12" s="3">
        <v>3</v>
      </c>
      <c r="B12" s="46" t="str">
        <f>IF(นักเรียน!B8="","",นักเรียน!B8)</f>
        <v/>
      </c>
      <c r="C12" s="207" t="str">
        <f>IF(นักเรียน!C8="","",นักเรียน!C8)</f>
        <v>สามเณร</v>
      </c>
      <c r="D12" s="188" t="str">
        <f>IF(กรอกคะแนนประเมิน!AG12="","",กรอกคะแนนประเมิน!AG12)</f>
        <v/>
      </c>
      <c r="E12" s="188" t="str">
        <f>IF(กรอกคะแนนประเมิน!AH12="","",กรอกคะแนนประเมิน!AH12)</f>
        <v/>
      </c>
      <c r="F12" s="188" t="str">
        <f>IF(กรอกคะแนนประเมิน!AI12="","",กรอกคะแนนประเมิน!AI12)</f>
        <v/>
      </c>
      <c r="G12" s="188" t="str">
        <f>IF(กรอกคะแนนประเมิน!AJ12="","",กรอกคะแนนประเมิน!AJ12)</f>
        <v/>
      </c>
      <c r="H12" s="188" t="str">
        <f>IF(กรอกคะแนนประเมิน!AK12="","",กรอกคะแนนประเมิน!AK12)</f>
        <v/>
      </c>
      <c r="I12" s="188" t="str">
        <f>IF(กรอกคะแนนประเมิน!AL12="","",กรอกคะแนนประเมิน!AL12)</f>
        <v/>
      </c>
      <c r="J12" s="188" t="str">
        <f>IF(กรอกคะแนนประเมิน!AM12="","",กรอกคะแนนประเมิน!AM12)</f>
        <v/>
      </c>
      <c r="K12" s="188" t="str">
        <f>IF(กรอกคะแนนประเมิน!AN12="","",กรอกคะแนนประเมิน!AN12)</f>
        <v/>
      </c>
      <c r="L12" s="188" t="str">
        <f>IF(กรอกคะแนนประเมิน!AO12="","",กรอกคะแนนประเมิน!AO12)</f>
        <v/>
      </c>
      <c r="M12" s="188" t="str">
        <f>IF(กรอกคะแนนประเมิน!AP12="","",กรอกคะแนนประเมิน!AP12)</f>
        <v/>
      </c>
      <c r="N12" s="188" t="str">
        <f>IF(กรอกคะแนนประเมิน!AQ12="","",กรอกคะแนนประเมิน!AQ12)</f>
        <v/>
      </c>
      <c r="O12" s="188" t="str">
        <f>IF(กรอกคะแนนประเมิน!AR12="","",กรอกคะแนนประเมิน!AR12)</f>
        <v/>
      </c>
      <c r="P12" s="189">
        <f t="shared" si="0"/>
        <v>0</v>
      </c>
      <c r="Q12" s="190">
        <f t="shared" si="1"/>
        <v>0</v>
      </c>
      <c r="R12" s="196">
        <f t="shared" si="2"/>
        <v>0</v>
      </c>
      <c r="S12" s="191" t="str">
        <f t="shared" si="3"/>
        <v>ปรับปรุง</v>
      </c>
      <c r="T12" s="193"/>
      <c r="U12" s="197">
        <v>60</v>
      </c>
      <c r="V12" s="198" t="s">
        <v>272</v>
      </c>
      <c r="W12" s="197">
        <v>74</v>
      </c>
      <c r="X12" s="199">
        <v>2</v>
      </c>
      <c r="Y12" s="197" t="s">
        <v>55</v>
      </c>
      <c r="Z12" s="193"/>
    </row>
    <row r="13" spans="1:26" s="4" customFormat="1" ht="15.75" customHeight="1">
      <c r="A13" s="3">
        <v>4</v>
      </c>
      <c r="B13" s="46" t="str">
        <f>IF(นักเรียน!B9="","",นักเรียน!B9)</f>
        <v/>
      </c>
      <c r="C13" s="207" t="str">
        <f>IF(นักเรียน!C9="","",นักเรียน!C9)</f>
        <v>สามเณร</v>
      </c>
      <c r="D13" s="188" t="str">
        <f>IF(กรอกคะแนนประเมิน!AG13="","",กรอกคะแนนประเมิน!AG13)</f>
        <v/>
      </c>
      <c r="E13" s="188" t="str">
        <f>IF(กรอกคะแนนประเมิน!AH13="","",กรอกคะแนนประเมิน!AH13)</f>
        <v/>
      </c>
      <c r="F13" s="188" t="str">
        <f>IF(กรอกคะแนนประเมิน!AI13="","",กรอกคะแนนประเมิน!AI13)</f>
        <v/>
      </c>
      <c r="G13" s="188" t="str">
        <f>IF(กรอกคะแนนประเมิน!AJ13="","",กรอกคะแนนประเมิน!AJ13)</f>
        <v/>
      </c>
      <c r="H13" s="188" t="str">
        <f>IF(กรอกคะแนนประเมิน!AK13="","",กรอกคะแนนประเมิน!AK13)</f>
        <v/>
      </c>
      <c r="I13" s="188" t="str">
        <f>IF(กรอกคะแนนประเมิน!AL13="","",กรอกคะแนนประเมิน!AL13)</f>
        <v/>
      </c>
      <c r="J13" s="188" t="str">
        <f>IF(กรอกคะแนนประเมิน!AM13="","",กรอกคะแนนประเมิน!AM13)</f>
        <v/>
      </c>
      <c r="K13" s="188" t="str">
        <f>IF(กรอกคะแนนประเมิน!AN13="","",กรอกคะแนนประเมิน!AN13)</f>
        <v/>
      </c>
      <c r="L13" s="188" t="str">
        <f>IF(กรอกคะแนนประเมิน!AO13="","",กรอกคะแนนประเมิน!AO13)</f>
        <v/>
      </c>
      <c r="M13" s="188" t="str">
        <f>IF(กรอกคะแนนประเมิน!AP13="","",กรอกคะแนนประเมิน!AP13)</f>
        <v/>
      </c>
      <c r="N13" s="188" t="str">
        <f>IF(กรอกคะแนนประเมิน!AQ13="","",กรอกคะแนนประเมิน!AQ13)</f>
        <v/>
      </c>
      <c r="O13" s="188" t="str">
        <f>IF(กรอกคะแนนประเมิน!AR13="","",กรอกคะแนนประเมิน!AR13)</f>
        <v/>
      </c>
      <c r="P13" s="189">
        <f t="shared" si="0"/>
        <v>0</v>
      </c>
      <c r="Q13" s="190">
        <f t="shared" si="1"/>
        <v>0</v>
      </c>
      <c r="R13" s="196">
        <f t="shared" si="2"/>
        <v>0</v>
      </c>
      <c r="S13" s="191" t="str">
        <f t="shared" si="3"/>
        <v>ปรับปรุง</v>
      </c>
      <c r="T13" s="193"/>
      <c r="U13" s="197">
        <v>75</v>
      </c>
      <c r="V13" s="198" t="s">
        <v>272</v>
      </c>
      <c r="W13" s="197">
        <v>100</v>
      </c>
      <c r="X13" s="199">
        <v>3</v>
      </c>
      <c r="Y13" s="197" t="s">
        <v>54</v>
      </c>
      <c r="Z13" s="193"/>
    </row>
    <row r="14" spans="1:26" s="4" customFormat="1" ht="15.75" customHeight="1">
      <c r="A14" s="3">
        <v>5</v>
      </c>
      <c r="B14" s="46" t="str">
        <f>IF(นักเรียน!B10="","",นักเรียน!B10)</f>
        <v/>
      </c>
      <c r="C14" s="207" t="str">
        <f>IF(นักเรียน!C10="","",นักเรียน!C10)</f>
        <v>สามเณร</v>
      </c>
      <c r="D14" s="188" t="str">
        <f>IF(กรอกคะแนนประเมิน!AG14="","",กรอกคะแนนประเมิน!AG14)</f>
        <v/>
      </c>
      <c r="E14" s="188" t="str">
        <f>IF(กรอกคะแนนประเมิน!AH14="","",กรอกคะแนนประเมิน!AH14)</f>
        <v/>
      </c>
      <c r="F14" s="188" t="str">
        <f>IF(กรอกคะแนนประเมิน!AI14="","",กรอกคะแนนประเมิน!AI14)</f>
        <v/>
      </c>
      <c r="G14" s="188" t="str">
        <f>IF(กรอกคะแนนประเมิน!AJ14="","",กรอกคะแนนประเมิน!AJ14)</f>
        <v/>
      </c>
      <c r="H14" s="188" t="str">
        <f>IF(กรอกคะแนนประเมิน!AK14="","",กรอกคะแนนประเมิน!AK14)</f>
        <v/>
      </c>
      <c r="I14" s="188" t="str">
        <f>IF(กรอกคะแนนประเมิน!AL14="","",กรอกคะแนนประเมิน!AL14)</f>
        <v/>
      </c>
      <c r="J14" s="188" t="str">
        <f>IF(กรอกคะแนนประเมิน!AM14="","",กรอกคะแนนประเมิน!AM14)</f>
        <v/>
      </c>
      <c r="K14" s="188" t="str">
        <f>IF(กรอกคะแนนประเมิน!AN14="","",กรอกคะแนนประเมิน!AN14)</f>
        <v/>
      </c>
      <c r="L14" s="188" t="str">
        <f>IF(กรอกคะแนนประเมิน!AO14="","",กรอกคะแนนประเมิน!AO14)</f>
        <v/>
      </c>
      <c r="M14" s="188" t="str">
        <f>IF(กรอกคะแนนประเมิน!AP14="","",กรอกคะแนนประเมิน!AP14)</f>
        <v/>
      </c>
      <c r="N14" s="188" t="str">
        <f>IF(กรอกคะแนนประเมิน!AQ14="","",กรอกคะแนนประเมิน!AQ14)</f>
        <v/>
      </c>
      <c r="O14" s="188" t="str">
        <f>IF(กรอกคะแนนประเมิน!AR14="","",กรอกคะแนนประเมิน!AR14)</f>
        <v/>
      </c>
      <c r="P14" s="189">
        <f t="shared" si="0"/>
        <v>0</v>
      </c>
      <c r="Q14" s="190">
        <f t="shared" si="1"/>
        <v>0</v>
      </c>
      <c r="R14" s="196">
        <f t="shared" si="2"/>
        <v>0</v>
      </c>
      <c r="S14" s="191" t="str">
        <f t="shared" si="3"/>
        <v>ปรับปรุง</v>
      </c>
      <c r="T14" s="193"/>
      <c r="U14" s="195"/>
      <c r="V14" s="195"/>
      <c r="W14" s="195"/>
      <c r="X14" s="195"/>
      <c r="Y14" s="195"/>
      <c r="Z14" s="193"/>
    </row>
    <row r="15" spans="1:26" s="4" customFormat="1" ht="15.75" customHeight="1">
      <c r="A15" s="3">
        <v>6</v>
      </c>
      <c r="B15" s="46" t="str">
        <f>IF(นักเรียน!B11="","",นักเรียน!B11)</f>
        <v/>
      </c>
      <c r="C15" s="207" t="str">
        <f>IF(นักเรียน!C11="","",นักเรียน!C11)</f>
        <v/>
      </c>
      <c r="D15" s="188" t="str">
        <f>IF(กรอกคะแนนประเมิน!AG15="","",กรอกคะแนนประเมิน!AG15)</f>
        <v/>
      </c>
      <c r="E15" s="188" t="str">
        <f>IF(กรอกคะแนนประเมิน!AH15="","",กรอกคะแนนประเมิน!AH15)</f>
        <v/>
      </c>
      <c r="F15" s="188" t="str">
        <f>IF(กรอกคะแนนประเมิน!AI15="","",กรอกคะแนนประเมิน!AI15)</f>
        <v/>
      </c>
      <c r="G15" s="188" t="str">
        <f>IF(กรอกคะแนนประเมิน!AJ15="","",กรอกคะแนนประเมิน!AJ15)</f>
        <v/>
      </c>
      <c r="H15" s="188" t="str">
        <f>IF(กรอกคะแนนประเมิน!AK15="","",กรอกคะแนนประเมิน!AK15)</f>
        <v/>
      </c>
      <c r="I15" s="188" t="str">
        <f>IF(กรอกคะแนนประเมิน!AL15="","",กรอกคะแนนประเมิน!AL15)</f>
        <v/>
      </c>
      <c r="J15" s="188" t="str">
        <f>IF(กรอกคะแนนประเมิน!AM15="","",กรอกคะแนนประเมิน!AM15)</f>
        <v/>
      </c>
      <c r="K15" s="188" t="str">
        <f>IF(กรอกคะแนนประเมิน!AN15="","",กรอกคะแนนประเมิน!AN15)</f>
        <v/>
      </c>
      <c r="L15" s="188" t="str">
        <f>IF(กรอกคะแนนประเมิน!AO15="","",กรอกคะแนนประเมิน!AO15)</f>
        <v/>
      </c>
      <c r="M15" s="188" t="str">
        <f>IF(กรอกคะแนนประเมิน!AP15="","",กรอกคะแนนประเมิน!AP15)</f>
        <v/>
      </c>
      <c r="N15" s="188" t="str">
        <f>IF(กรอกคะแนนประเมิน!AQ15="","",กรอกคะแนนประเมิน!AQ15)</f>
        <v/>
      </c>
      <c r="O15" s="188" t="str">
        <f>IF(กรอกคะแนนประเมิน!AR15="","",กรอกคะแนนประเมิน!AR15)</f>
        <v/>
      </c>
      <c r="P15" s="189" t="str">
        <f t="shared" si="0"/>
        <v/>
      </c>
      <c r="Q15" s="190" t="str">
        <f t="shared" si="1"/>
        <v/>
      </c>
      <c r="R15" s="196" t="str">
        <f t="shared" si="2"/>
        <v/>
      </c>
      <c r="S15" s="191" t="str">
        <f t="shared" si="3"/>
        <v/>
      </c>
      <c r="T15" s="193"/>
      <c r="U15" s="193"/>
      <c r="V15" s="193"/>
      <c r="W15" s="193"/>
      <c r="X15" s="193"/>
      <c r="Y15" s="193"/>
      <c r="Z15" s="193"/>
    </row>
    <row r="16" spans="1:26" s="4" customFormat="1" ht="15.75" customHeight="1">
      <c r="A16" s="3">
        <v>7</v>
      </c>
      <c r="B16" s="46" t="str">
        <f>IF(นักเรียน!B12="","",นักเรียน!B12)</f>
        <v/>
      </c>
      <c r="C16" s="207" t="str">
        <f>IF(นักเรียน!C12="","",นักเรียน!C12)</f>
        <v/>
      </c>
      <c r="D16" s="188" t="str">
        <f>IF(กรอกคะแนนประเมิน!AG16="","",กรอกคะแนนประเมิน!AG16)</f>
        <v/>
      </c>
      <c r="E16" s="188" t="str">
        <f>IF(กรอกคะแนนประเมิน!AH16="","",กรอกคะแนนประเมิน!AH16)</f>
        <v/>
      </c>
      <c r="F16" s="188" t="str">
        <f>IF(กรอกคะแนนประเมิน!AI16="","",กรอกคะแนนประเมิน!AI16)</f>
        <v/>
      </c>
      <c r="G16" s="188" t="str">
        <f>IF(กรอกคะแนนประเมิน!AJ16="","",กรอกคะแนนประเมิน!AJ16)</f>
        <v/>
      </c>
      <c r="H16" s="188" t="str">
        <f>IF(กรอกคะแนนประเมิน!AK16="","",กรอกคะแนนประเมิน!AK16)</f>
        <v/>
      </c>
      <c r="I16" s="188" t="str">
        <f>IF(กรอกคะแนนประเมิน!AL16="","",กรอกคะแนนประเมิน!AL16)</f>
        <v/>
      </c>
      <c r="J16" s="188" t="str">
        <f>IF(กรอกคะแนนประเมิน!AM16="","",กรอกคะแนนประเมิน!AM16)</f>
        <v/>
      </c>
      <c r="K16" s="188" t="str">
        <f>IF(กรอกคะแนนประเมิน!AN16="","",กรอกคะแนนประเมิน!AN16)</f>
        <v/>
      </c>
      <c r="L16" s="188" t="str">
        <f>IF(กรอกคะแนนประเมิน!AO16="","",กรอกคะแนนประเมิน!AO16)</f>
        <v/>
      </c>
      <c r="M16" s="188" t="str">
        <f>IF(กรอกคะแนนประเมิน!AP16="","",กรอกคะแนนประเมิน!AP16)</f>
        <v/>
      </c>
      <c r="N16" s="188" t="str">
        <f>IF(กรอกคะแนนประเมิน!AQ16="","",กรอกคะแนนประเมิน!AQ16)</f>
        <v/>
      </c>
      <c r="O16" s="188" t="str">
        <f>IF(กรอกคะแนนประเมิน!AR16="","",กรอกคะแนนประเมิน!AR16)</f>
        <v/>
      </c>
      <c r="P16" s="189" t="str">
        <f t="shared" si="0"/>
        <v/>
      </c>
      <c r="Q16" s="190" t="str">
        <f t="shared" si="1"/>
        <v/>
      </c>
      <c r="R16" s="196" t="str">
        <f t="shared" si="2"/>
        <v/>
      </c>
      <c r="S16" s="191" t="str">
        <f t="shared" si="3"/>
        <v/>
      </c>
      <c r="T16" s="193"/>
      <c r="U16" s="193"/>
      <c r="V16" s="193"/>
      <c r="W16" s="193"/>
      <c r="X16" s="193"/>
      <c r="Y16" s="193"/>
      <c r="Z16" s="193"/>
    </row>
    <row r="17" spans="1:26" s="4" customFormat="1" ht="15.75" customHeight="1">
      <c r="A17" s="3">
        <v>8</v>
      </c>
      <c r="B17" s="46" t="str">
        <f>IF(นักเรียน!B13="","",นักเรียน!B13)</f>
        <v/>
      </c>
      <c r="C17" s="207" t="str">
        <f>IF(นักเรียน!C13="","",นักเรียน!C13)</f>
        <v/>
      </c>
      <c r="D17" s="188" t="str">
        <f>IF(กรอกคะแนนประเมิน!AG17="","",กรอกคะแนนประเมิน!AG17)</f>
        <v/>
      </c>
      <c r="E17" s="188" t="str">
        <f>IF(กรอกคะแนนประเมิน!AH17="","",กรอกคะแนนประเมิน!AH17)</f>
        <v/>
      </c>
      <c r="F17" s="188" t="str">
        <f>IF(กรอกคะแนนประเมิน!AI17="","",กรอกคะแนนประเมิน!AI17)</f>
        <v/>
      </c>
      <c r="G17" s="188" t="str">
        <f>IF(กรอกคะแนนประเมิน!AJ17="","",กรอกคะแนนประเมิน!AJ17)</f>
        <v/>
      </c>
      <c r="H17" s="188" t="str">
        <f>IF(กรอกคะแนนประเมิน!AK17="","",กรอกคะแนนประเมิน!AK17)</f>
        <v/>
      </c>
      <c r="I17" s="188" t="str">
        <f>IF(กรอกคะแนนประเมิน!AL17="","",กรอกคะแนนประเมิน!AL17)</f>
        <v/>
      </c>
      <c r="J17" s="188" t="str">
        <f>IF(กรอกคะแนนประเมิน!AM17="","",กรอกคะแนนประเมิน!AM17)</f>
        <v/>
      </c>
      <c r="K17" s="188" t="str">
        <f>IF(กรอกคะแนนประเมิน!AN17="","",กรอกคะแนนประเมิน!AN17)</f>
        <v/>
      </c>
      <c r="L17" s="188" t="str">
        <f>IF(กรอกคะแนนประเมิน!AO17="","",กรอกคะแนนประเมิน!AO17)</f>
        <v/>
      </c>
      <c r="M17" s="188" t="str">
        <f>IF(กรอกคะแนนประเมิน!AP17="","",กรอกคะแนนประเมิน!AP17)</f>
        <v/>
      </c>
      <c r="N17" s="188" t="str">
        <f>IF(กรอกคะแนนประเมิน!AQ17="","",กรอกคะแนนประเมิน!AQ17)</f>
        <v/>
      </c>
      <c r="O17" s="188" t="str">
        <f>IF(กรอกคะแนนประเมิน!AR17="","",กรอกคะแนนประเมิน!AR17)</f>
        <v/>
      </c>
      <c r="P17" s="189" t="str">
        <f t="shared" si="0"/>
        <v/>
      </c>
      <c r="Q17" s="190" t="str">
        <f t="shared" si="1"/>
        <v/>
      </c>
      <c r="R17" s="196" t="str">
        <f t="shared" si="2"/>
        <v/>
      </c>
      <c r="S17" s="191" t="str">
        <f t="shared" si="3"/>
        <v/>
      </c>
      <c r="T17" s="193"/>
      <c r="U17" s="193"/>
      <c r="V17" s="193"/>
      <c r="W17" s="193"/>
      <c r="X17" s="193"/>
      <c r="Y17" s="193"/>
      <c r="Z17" s="193"/>
    </row>
    <row r="18" spans="1:26" s="4" customFormat="1" ht="15.75" customHeight="1">
      <c r="A18" s="3">
        <v>9</v>
      </c>
      <c r="B18" s="46" t="str">
        <f>IF(นักเรียน!B14="","",นักเรียน!B14)</f>
        <v/>
      </c>
      <c r="C18" s="207" t="str">
        <f>IF(นักเรียน!C14="","",นักเรียน!C14)</f>
        <v/>
      </c>
      <c r="D18" s="188" t="str">
        <f>IF(กรอกคะแนนประเมิน!AG18="","",กรอกคะแนนประเมิน!AG18)</f>
        <v/>
      </c>
      <c r="E18" s="188" t="str">
        <f>IF(กรอกคะแนนประเมิน!AH18="","",กรอกคะแนนประเมิน!AH18)</f>
        <v/>
      </c>
      <c r="F18" s="188" t="str">
        <f>IF(กรอกคะแนนประเมิน!AI18="","",กรอกคะแนนประเมิน!AI18)</f>
        <v/>
      </c>
      <c r="G18" s="188" t="str">
        <f>IF(กรอกคะแนนประเมิน!AJ18="","",กรอกคะแนนประเมิน!AJ18)</f>
        <v/>
      </c>
      <c r="H18" s="188" t="str">
        <f>IF(กรอกคะแนนประเมิน!AK18="","",กรอกคะแนนประเมิน!AK18)</f>
        <v/>
      </c>
      <c r="I18" s="188" t="str">
        <f>IF(กรอกคะแนนประเมิน!AL18="","",กรอกคะแนนประเมิน!AL18)</f>
        <v/>
      </c>
      <c r="J18" s="188" t="str">
        <f>IF(กรอกคะแนนประเมิน!AM18="","",กรอกคะแนนประเมิน!AM18)</f>
        <v/>
      </c>
      <c r="K18" s="188" t="str">
        <f>IF(กรอกคะแนนประเมิน!AN18="","",กรอกคะแนนประเมิน!AN18)</f>
        <v/>
      </c>
      <c r="L18" s="188" t="str">
        <f>IF(กรอกคะแนนประเมิน!AO18="","",กรอกคะแนนประเมิน!AO18)</f>
        <v/>
      </c>
      <c r="M18" s="188" t="str">
        <f>IF(กรอกคะแนนประเมิน!AP18="","",กรอกคะแนนประเมิน!AP18)</f>
        <v/>
      </c>
      <c r="N18" s="188" t="str">
        <f>IF(กรอกคะแนนประเมิน!AQ18="","",กรอกคะแนนประเมิน!AQ18)</f>
        <v/>
      </c>
      <c r="O18" s="188" t="str">
        <f>IF(กรอกคะแนนประเมิน!AR18="","",กรอกคะแนนประเมิน!AR18)</f>
        <v/>
      </c>
      <c r="P18" s="189" t="str">
        <f t="shared" si="0"/>
        <v/>
      </c>
      <c r="Q18" s="190" t="str">
        <f t="shared" si="1"/>
        <v/>
      </c>
      <c r="R18" s="196" t="str">
        <f t="shared" si="2"/>
        <v/>
      </c>
      <c r="S18" s="191" t="str">
        <f t="shared" si="3"/>
        <v/>
      </c>
      <c r="T18" s="193"/>
      <c r="U18" s="193"/>
      <c r="V18" s="193"/>
      <c r="W18" s="193"/>
      <c r="X18" s="193"/>
      <c r="Y18" s="193"/>
      <c r="Z18" s="193"/>
    </row>
    <row r="19" spans="1:26" s="4" customFormat="1" ht="15.75" customHeight="1">
      <c r="A19" s="3">
        <v>10</v>
      </c>
      <c r="B19" s="46" t="str">
        <f>IF(นักเรียน!B15="","",นักเรียน!B15)</f>
        <v/>
      </c>
      <c r="C19" s="207" t="str">
        <f>IF(นักเรียน!C15="","",นักเรียน!C15)</f>
        <v/>
      </c>
      <c r="D19" s="188" t="str">
        <f>IF(กรอกคะแนนประเมิน!AG19="","",กรอกคะแนนประเมิน!AG19)</f>
        <v/>
      </c>
      <c r="E19" s="188" t="str">
        <f>IF(กรอกคะแนนประเมิน!AH19="","",กรอกคะแนนประเมิน!AH19)</f>
        <v/>
      </c>
      <c r="F19" s="188" t="str">
        <f>IF(กรอกคะแนนประเมิน!AI19="","",กรอกคะแนนประเมิน!AI19)</f>
        <v/>
      </c>
      <c r="G19" s="188" t="str">
        <f>IF(กรอกคะแนนประเมิน!AJ19="","",กรอกคะแนนประเมิน!AJ19)</f>
        <v/>
      </c>
      <c r="H19" s="188" t="str">
        <f>IF(กรอกคะแนนประเมิน!AK19="","",กรอกคะแนนประเมิน!AK19)</f>
        <v/>
      </c>
      <c r="I19" s="188" t="str">
        <f>IF(กรอกคะแนนประเมิน!AL19="","",กรอกคะแนนประเมิน!AL19)</f>
        <v/>
      </c>
      <c r="J19" s="188" t="str">
        <f>IF(กรอกคะแนนประเมิน!AM19="","",กรอกคะแนนประเมิน!AM19)</f>
        <v/>
      </c>
      <c r="K19" s="188" t="str">
        <f>IF(กรอกคะแนนประเมิน!AN19="","",กรอกคะแนนประเมิน!AN19)</f>
        <v/>
      </c>
      <c r="L19" s="188" t="str">
        <f>IF(กรอกคะแนนประเมิน!AO19="","",กรอกคะแนนประเมิน!AO19)</f>
        <v/>
      </c>
      <c r="M19" s="188" t="str">
        <f>IF(กรอกคะแนนประเมิน!AP19="","",กรอกคะแนนประเมิน!AP19)</f>
        <v/>
      </c>
      <c r="N19" s="188" t="str">
        <f>IF(กรอกคะแนนประเมิน!AQ19="","",กรอกคะแนนประเมิน!AQ19)</f>
        <v/>
      </c>
      <c r="O19" s="188" t="str">
        <f>IF(กรอกคะแนนประเมิน!AR19="","",กรอกคะแนนประเมิน!AR19)</f>
        <v/>
      </c>
      <c r="P19" s="189" t="str">
        <f t="shared" si="0"/>
        <v/>
      </c>
      <c r="Q19" s="190" t="str">
        <f t="shared" si="1"/>
        <v/>
      </c>
      <c r="R19" s="196" t="str">
        <f t="shared" si="2"/>
        <v/>
      </c>
      <c r="S19" s="191" t="str">
        <f t="shared" si="3"/>
        <v/>
      </c>
      <c r="T19" s="193"/>
      <c r="U19" s="193"/>
      <c r="V19" s="193"/>
      <c r="W19" s="193"/>
      <c r="X19" s="193"/>
      <c r="Y19" s="193"/>
      <c r="Z19" s="193"/>
    </row>
    <row r="20" spans="1:26" s="4" customFormat="1" ht="15.75" customHeight="1">
      <c r="A20" s="3">
        <v>11</v>
      </c>
      <c r="B20" s="46" t="str">
        <f>IF(นักเรียน!B16="","",นักเรียน!B16)</f>
        <v/>
      </c>
      <c r="C20" s="207" t="str">
        <f>IF(นักเรียน!C16="","",นักเรียน!C16)</f>
        <v/>
      </c>
      <c r="D20" s="188" t="str">
        <f>IF(กรอกคะแนนประเมิน!AG20="","",กรอกคะแนนประเมิน!AG20)</f>
        <v/>
      </c>
      <c r="E20" s="188" t="str">
        <f>IF(กรอกคะแนนประเมิน!AH20="","",กรอกคะแนนประเมิน!AH20)</f>
        <v/>
      </c>
      <c r="F20" s="188" t="str">
        <f>IF(กรอกคะแนนประเมิน!AI20="","",กรอกคะแนนประเมิน!AI20)</f>
        <v/>
      </c>
      <c r="G20" s="188" t="str">
        <f>IF(กรอกคะแนนประเมิน!AJ20="","",กรอกคะแนนประเมิน!AJ20)</f>
        <v/>
      </c>
      <c r="H20" s="188" t="str">
        <f>IF(กรอกคะแนนประเมิน!AK20="","",กรอกคะแนนประเมิน!AK20)</f>
        <v/>
      </c>
      <c r="I20" s="188" t="str">
        <f>IF(กรอกคะแนนประเมิน!AL20="","",กรอกคะแนนประเมิน!AL20)</f>
        <v/>
      </c>
      <c r="J20" s="188" t="str">
        <f>IF(กรอกคะแนนประเมิน!AM20="","",กรอกคะแนนประเมิน!AM20)</f>
        <v/>
      </c>
      <c r="K20" s="188" t="str">
        <f>IF(กรอกคะแนนประเมิน!AN20="","",กรอกคะแนนประเมิน!AN20)</f>
        <v/>
      </c>
      <c r="L20" s="188" t="str">
        <f>IF(กรอกคะแนนประเมิน!AO20="","",กรอกคะแนนประเมิน!AO20)</f>
        <v/>
      </c>
      <c r="M20" s="188" t="str">
        <f>IF(กรอกคะแนนประเมิน!AP20="","",กรอกคะแนนประเมิน!AP20)</f>
        <v/>
      </c>
      <c r="N20" s="188" t="str">
        <f>IF(กรอกคะแนนประเมิน!AQ20="","",กรอกคะแนนประเมิน!AQ20)</f>
        <v/>
      </c>
      <c r="O20" s="188" t="str">
        <f>IF(กรอกคะแนนประเมิน!AR20="","",กรอกคะแนนประเมิน!AR20)</f>
        <v/>
      </c>
      <c r="P20" s="189" t="str">
        <f t="shared" si="0"/>
        <v/>
      </c>
      <c r="Q20" s="190" t="str">
        <f t="shared" si="1"/>
        <v/>
      </c>
      <c r="R20" s="196" t="str">
        <f t="shared" si="2"/>
        <v/>
      </c>
      <c r="S20" s="191" t="str">
        <f t="shared" si="3"/>
        <v/>
      </c>
      <c r="T20" s="193"/>
      <c r="U20" s="193"/>
      <c r="V20" s="193"/>
      <c r="W20" s="193"/>
      <c r="X20" s="193"/>
      <c r="Y20" s="193"/>
      <c r="Z20" s="193"/>
    </row>
    <row r="21" spans="1:26" s="4" customFormat="1" ht="15.75" customHeight="1">
      <c r="A21" s="3">
        <v>12</v>
      </c>
      <c r="B21" s="46" t="str">
        <f>IF(นักเรียน!B17="","",นักเรียน!B17)</f>
        <v/>
      </c>
      <c r="C21" s="207" t="str">
        <f>IF(นักเรียน!C17="","",นักเรียน!C17)</f>
        <v/>
      </c>
      <c r="D21" s="188" t="str">
        <f>IF(กรอกคะแนนประเมิน!AG21="","",กรอกคะแนนประเมิน!AG21)</f>
        <v/>
      </c>
      <c r="E21" s="188" t="str">
        <f>IF(กรอกคะแนนประเมิน!AH21="","",กรอกคะแนนประเมิน!AH21)</f>
        <v/>
      </c>
      <c r="F21" s="188" t="str">
        <f>IF(กรอกคะแนนประเมิน!AI21="","",กรอกคะแนนประเมิน!AI21)</f>
        <v/>
      </c>
      <c r="G21" s="188" t="str">
        <f>IF(กรอกคะแนนประเมิน!AJ21="","",กรอกคะแนนประเมิน!AJ21)</f>
        <v/>
      </c>
      <c r="H21" s="188" t="str">
        <f>IF(กรอกคะแนนประเมิน!AK21="","",กรอกคะแนนประเมิน!AK21)</f>
        <v/>
      </c>
      <c r="I21" s="188" t="str">
        <f>IF(กรอกคะแนนประเมิน!AL21="","",กรอกคะแนนประเมิน!AL21)</f>
        <v/>
      </c>
      <c r="J21" s="188" t="str">
        <f>IF(กรอกคะแนนประเมิน!AM21="","",กรอกคะแนนประเมิน!AM21)</f>
        <v/>
      </c>
      <c r="K21" s="188" t="str">
        <f>IF(กรอกคะแนนประเมิน!AN21="","",กรอกคะแนนประเมิน!AN21)</f>
        <v/>
      </c>
      <c r="L21" s="188" t="str">
        <f>IF(กรอกคะแนนประเมิน!AO21="","",กรอกคะแนนประเมิน!AO21)</f>
        <v/>
      </c>
      <c r="M21" s="188" t="str">
        <f>IF(กรอกคะแนนประเมิน!AP21="","",กรอกคะแนนประเมิน!AP21)</f>
        <v/>
      </c>
      <c r="N21" s="188" t="str">
        <f>IF(กรอกคะแนนประเมิน!AQ21="","",กรอกคะแนนประเมิน!AQ21)</f>
        <v/>
      </c>
      <c r="O21" s="188" t="str">
        <f>IF(กรอกคะแนนประเมิน!AR21="","",กรอกคะแนนประเมิน!AR21)</f>
        <v/>
      </c>
      <c r="P21" s="189" t="str">
        <f t="shared" si="0"/>
        <v/>
      </c>
      <c r="Q21" s="190" t="str">
        <f t="shared" si="1"/>
        <v/>
      </c>
      <c r="R21" s="196" t="str">
        <f t="shared" si="2"/>
        <v/>
      </c>
      <c r="S21" s="191" t="str">
        <f t="shared" si="3"/>
        <v/>
      </c>
      <c r="T21" s="193"/>
      <c r="U21" s="193"/>
      <c r="V21" s="193"/>
      <c r="W21" s="193"/>
      <c r="X21" s="193"/>
      <c r="Y21" s="193"/>
      <c r="Z21" s="193"/>
    </row>
    <row r="22" spans="1:26" s="4" customFormat="1" ht="15.75" customHeight="1">
      <c r="A22" s="3">
        <v>13</v>
      </c>
      <c r="B22" s="46" t="str">
        <f>IF(นักเรียน!B18="","",นักเรียน!B18)</f>
        <v/>
      </c>
      <c r="C22" s="207" t="str">
        <f>IF(นักเรียน!C18="","",นักเรียน!C18)</f>
        <v/>
      </c>
      <c r="D22" s="188" t="str">
        <f>IF(กรอกคะแนนประเมิน!AG22="","",กรอกคะแนนประเมิน!AG22)</f>
        <v/>
      </c>
      <c r="E22" s="188" t="str">
        <f>IF(กรอกคะแนนประเมิน!AH22="","",กรอกคะแนนประเมิน!AH22)</f>
        <v/>
      </c>
      <c r="F22" s="188" t="str">
        <f>IF(กรอกคะแนนประเมิน!AI22="","",กรอกคะแนนประเมิน!AI22)</f>
        <v/>
      </c>
      <c r="G22" s="188" t="str">
        <f>IF(กรอกคะแนนประเมิน!AJ22="","",กรอกคะแนนประเมิน!AJ22)</f>
        <v/>
      </c>
      <c r="H22" s="188" t="str">
        <f>IF(กรอกคะแนนประเมิน!AK22="","",กรอกคะแนนประเมิน!AK22)</f>
        <v/>
      </c>
      <c r="I22" s="188" t="str">
        <f>IF(กรอกคะแนนประเมิน!AL22="","",กรอกคะแนนประเมิน!AL22)</f>
        <v/>
      </c>
      <c r="J22" s="188" t="str">
        <f>IF(กรอกคะแนนประเมิน!AM22="","",กรอกคะแนนประเมิน!AM22)</f>
        <v/>
      </c>
      <c r="K22" s="188" t="str">
        <f>IF(กรอกคะแนนประเมิน!AN22="","",กรอกคะแนนประเมิน!AN22)</f>
        <v/>
      </c>
      <c r="L22" s="188" t="str">
        <f>IF(กรอกคะแนนประเมิน!AO22="","",กรอกคะแนนประเมิน!AO22)</f>
        <v/>
      </c>
      <c r="M22" s="188" t="str">
        <f>IF(กรอกคะแนนประเมิน!AP22="","",กรอกคะแนนประเมิน!AP22)</f>
        <v/>
      </c>
      <c r="N22" s="188" t="str">
        <f>IF(กรอกคะแนนประเมิน!AQ22="","",กรอกคะแนนประเมิน!AQ22)</f>
        <v/>
      </c>
      <c r="O22" s="188" t="str">
        <f>IF(กรอกคะแนนประเมิน!AR22="","",กรอกคะแนนประเมิน!AR22)</f>
        <v/>
      </c>
      <c r="P22" s="189" t="str">
        <f t="shared" si="0"/>
        <v/>
      </c>
      <c r="Q22" s="190" t="str">
        <f t="shared" si="1"/>
        <v/>
      </c>
      <c r="R22" s="196" t="str">
        <f t="shared" si="2"/>
        <v/>
      </c>
      <c r="S22" s="191" t="str">
        <f t="shared" si="3"/>
        <v/>
      </c>
      <c r="T22" s="193"/>
      <c r="U22" s="193"/>
      <c r="V22" s="193"/>
      <c r="W22" s="193"/>
      <c r="X22" s="193"/>
      <c r="Y22" s="193"/>
      <c r="Z22" s="193"/>
    </row>
    <row r="23" spans="1:26" s="4" customFormat="1" ht="15.75" customHeight="1">
      <c r="A23" s="3">
        <v>14</v>
      </c>
      <c r="B23" s="46" t="str">
        <f>IF(นักเรียน!B19="","",นักเรียน!B19)</f>
        <v/>
      </c>
      <c r="C23" s="207" t="str">
        <f>IF(นักเรียน!C19="","",นักเรียน!C19)</f>
        <v/>
      </c>
      <c r="D23" s="188" t="str">
        <f>IF(กรอกคะแนนประเมิน!AG23="","",กรอกคะแนนประเมิน!AG23)</f>
        <v/>
      </c>
      <c r="E23" s="188" t="str">
        <f>IF(กรอกคะแนนประเมิน!AH23="","",กรอกคะแนนประเมิน!AH23)</f>
        <v/>
      </c>
      <c r="F23" s="188" t="str">
        <f>IF(กรอกคะแนนประเมิน!AI23="","",กรอกคะแนนประเมิน!AI23)</f>
        <v/>
      </c>
      <c r="G23" s="188" t="str">
        <f>IF(กรอกคะแนนประเมิน!AJ23="","",กรอกคะแนนประเมิน!AJ23)</f>
        <v/>
      </c>
      <c r="H23" s="188" t="str">
        <f>IF(กรอกคะแนนประเมิน!AK23="","",กรอกคะแนนประเมิน!AK23)</f>
        <v/>
      </c>
      <c r="I23" s="188" t="str">
        <f>IF(กรอกคะแนนประเมิน!AL23="","",กรอกคะแนนประเมิน!AL23)</f>
        <v/>
      </c>
      <c r="J23" s="188" t="str">
        <f>IF(กรอกคะแนนประเมิน!AM23="","",กรอกคะแนนประเมิน!AM23)</f>
        <v/>
      </c>
      <c r="K23" s="188" t="str">
        <f>IF(กรอกคะแนนประเมิน!AN23="","",กรอกคะแนนประเมิน!AN23)</f>
        <v/>
      </c>
      <c r="L23" s="188" t="str">
        <f>IF(กรอกคะแนนประเมิน!AO23="","",กรอกคะแนนประเมิน!AO23)</f>
        <v/>
      </c>
      <c r="M23" s="188" t="str">
        <f>IF(กรอกคะแนนประเมิน!AP23="","",กรอกคะแนนประเมิน!AP23)</f>
        <v/>
      </c>
      <c r="N23" s="188" t="str">
        <f>IF(กรอกคะแนนประเมิน!AQ23="","",กรอกคะแนนประเมิน!AQ23)</f>
        <v/>
      </c>
      <c r="O23" s="188" t="str">
        <f>IF(กรอกคะแนนประเมิน!AR23="","",กรอกคะแนนประเมิน!AR23)</f>
        <v/>
      </c>
      <c r="P23" s="189" t="str">
        <f t="shared" si="0"/>
        <v/>
      </c>
      <c r="Q23" s="190" t="str">
        <f t="shared" si="1"/>
        <v/>
      </c>
      <c r="R23" s="196" t="str">
        <f t="shared" si="2"/>
        <v/>
      </c>
      <c r="S23" s="191" t="str">
        <f t="shared" si="3"/>
        <v/>
      </c>
      <c r="T23" s="193"/>
      <c r="U23" s="193"/>
      <c r="V23" s="193"/>
      <c r="W23" s="193"/>
      <c r="X23" s="193"/>
      <c r="Y23" s="193"/>
      <c r="Z23" s="193"/>
    </row>
    <row r="24" spans="1:26" s="4" customFormat="1" ht="15.75" customHeight="1">
      <c r="A24" s="3">
        <v>15</v>
      </c>
      <c r="B24" s="46" t="str">
        <f>IF(นักเรียน!B20="","",นักเรียน!B20)</f>
        <v/>
      </c>
      <c r="C24" s="207" t="str">
        <f>IF(นักเรียน!C20="","",นักเรียน!C20)</f>
        <v/>
      </c>
      <c r="D24" s="188" t="str">
        <f>IF(กรอกคะแนนประเมิน!AG24="","",กรอกคะแนนประเมิน!AG24)</f>
        <v/>
      </c>
      <c r="E24" s="188" t="str">
        <f>IF(กรอกคะแนนประเมิน!AH24="","",กรอกคะแนนประเมิน!AH24)</f>
        <v/>
      </c>
      <c r="F24" s="188" t="str">
        <f>IF(กรอกคะแนนประเมิน!AI24="","",กรอกคะแนนประเมิน!AI24)</f>
        <v/>
      </c>
      <c r="G24" s="188" t="str">
        <f>IF(กรอกคะแนนประเมิน!AJ24="","",กรอกคะแนนประเมิน!AJ24)</f>
        <v/>
      </c>
      <c r="H24" s="188" t="str">
        <f>IF(กรอกคะแนนประเมิน!AK24="","",กรอกคะแนนประเมิน!AK24)</f>
        <v/>
      </c>
      <c r="I24" s="188" t="str">
        <f>IF(กรอกคะแนนประเมิน!AL24="","",กรอกคะแนนประเมิน!AL24)</f>
        <v/>
      </c>
      <c r="J24" s="188" t="str">
        <f>IF(กรอกคะแนนประเมิน!AM24="","",กรอกคะแนนประเมิน!AM24)</f>
        <v/>
      </c>
      <c r="K24" s="188" t="str">
        <f>IF(กรอกคะแนนประเมิน!AN24="","",กรอกคะแนนประเมิน!AN24)</f>
        <v/>
      </c>
      <c r="L24" s="188" t="str">
        <f>IF(กรอกคะแนนประเมิน!AO24="","",กรอกคะแนนประเมิน!AO24)</f>
        <v/>
      </c>
      <c r="M24" s="188" t="str">
        <f>IF(กรอกคะแนนประเมิน!AP24="","",กรอกคะแนนประเมิน!AP24)</f>
        <v/>
      </c>
      <c r="N24" s="188" t="str">
        <f>IF(กรอกคะแนนประเมิน!AQ24="","",กรอกคะแนนประเมิน!AQ24)</f>
        <v/>
      </c>
      <c r="O24" s="188" t="str">
        <f>IF(กรอกคะแนนประเมิน!AR24="","",กรอกคะแนนประเมิน!AR24)</f>
        <v/>
      </c>
      <c r="P24" s="189" t="str">
        <f t="shared" si="0"/>
        <v/>
      </c>
      <c r="Q24" s="190" t="str">
        <f t="shared" si="1"/>
        <v/>
      </c>
      <c r="R24" s="196" t="str">
        <f t="shared" si="2"/>
        <v/>
      </c>
      <c r="S24" s="191" t="str">
        <f t="shared" si="3"/>
        <v/>
      </c>
      <c r="T24" s="193"/>
      <c r="U24" s="193"/>
      <c r="V24" s="193"/>
      <c r="W24" s="193"/>
      <c r="X24" s="193"/>
      <c r="Y24" s="193"/>
      <c r="Z24" s="193"/>
    </row>
    <row r="25" spans="1:26" s="4" customFormat="1" ht="15.75" customHeight="1">
      <c r="A25" s="3">
        <v>16</v>
      </c>
      <c r="B25" s="46" t="str">
        <f>IF(นักเรียน!B21="","",นักเรียน!B21)</f>
        <v/>
      </c>
      <c r="C25" s="207" t="str">
        <f>IF(นักเรียน!C21="","",นักเรียน!C21)</f>
        <v/>
      </c>
      <c r="D25" s="188" t="str">
        <f>IF(กรอกคะแนนประเมิน!AG25="","",กรอกคะแนนประเมิน!AG25)</f>
        <v/>
      </c>
      <c r="E25" s="188" t="str">
        <f>IF(กรอกคะแนนประเมิน!AH25="","",กรอกคะแนนประเมิน!AH25)</f>
        <v/>
      </c>
      <c r="F25" s="188" t="str">
        <f>IF(กรอกคะแนนประเมิน!AI25="","",กรอกคะแนนประเมิน!AI25)</f>
        <v/>
      </c>
      <c r="G25" s="188" t="str">
        <f>IF(กรอกคะแนนประเมิน!AJ25="","",กรอกคะแนนประเมิน!AJ25)</f>
        <v/>
      </c>
      <c r="H25" s="188" t="str">
        <f>IF(กรอกคะแนนประเมิน!AK25="","",กรอกคะแนนประเมิน!AK25)</f>
        <v/>
      </c>
      <c r="I25" s="188" t="str">
        <f>IF(กรอกคะแนนประเมิน!AL25="","",กรอกคะแนนประเมิน!AL25)</f>
        <v/>
      </c>
      <c r="J25" s="188" t="str">
        <f>IF(กรอกคะแนนประเมิน!AM25="","",กรอกคะแนนประเมิน!AM25)</f>
        <v/>
      </c>
      <c r="K25" s="188" t="str">
        <f>IF(กรอกคะแนนประเมิน!AN25="","",กรอกคะแนนประเมิน!AN25)</f>
        <v/>
      </c>
      <c r="L25" s="188" t="str">
        <f>IF(กรอกคะแนนประเมิน!AO25="","",กรอกคะแนนประเมิน!AO25)</f>
        <v/>
      </c>
      <c r="M25" s="188" t="str">
        <f>IF(กรอกคะแนนประเมิน!AP25="","",กรอกคะแนนประเมิน!AP25)</f>
        <v/>
      </c>
      <c r="N25" s="188" t="str">
        <f>IF(กรอกคะแนนประเมิน!AQ25="","",กรอกคะแนนประเมิน!AQ25)</f>
        <v/>
      </c>
      <c r="O25" s="188" t="str">
        <f>IF(กรอกคะแนนประเมิน!AR25="","",กรอกคะแนนประเมิน!AR25)</f>
        <v/>
      </c>
      <c r="P25" s="189" t="str">
        <f t="shared" si="0"/>
        <v/>
      </c>
      <c r="Q25" s="190" t="str">
        <f t="shared" si="1"/>
        <v/>
      </c>
      <c r="R25" s="196" t="str">
        <f t="shared" si="2"/>
        <v/>
      </c>
      <c r="S25" s="191" t="str">
        <f t="shared" si="3"/>
        <v/>
      </c>
      <c r="T25" s="193"/>
      <c r="U25" s="193"/>
      <c r="V25" s="193"/>
      <c r="W25" s="193"/>
      <c r="X25" s="193"/>
      <c r="Y25" s="193"/>
      <c r="Z25" s="193"/>
    </row>
    <row r="26" spans="1:26" s="4" customFormat="1" ht="15.75" customHeight="1">
      <c r="A26" s="3">
        <v>17</v>
      </c>
      <c r="B26" s="46" t="str">
        <f>IF(นักเรียน!B22="","",นักเรียน!B22)</f>
        <v/>
      </c>
      <c r="C26" s="207" t="str">
        <f>IF(นักเรียน!C22="","",นักเรียน!C22)</f>
        <v/>
      </c>
      <c r="D26" s="188" t="str">
        <f>IF(กรอกคะแนนประเมิน!AG26="","",กรอกคะแนนประเมิน!AG26)</f>
        <v/>
      </c>
      <c r="E26" s="188" t="str">
        <f>IF(กรอกคะแนนประเมิน!AH26="","",กรอกคะแนนประเมิน!AH26)</f>
        <v/>
      </c>
      <c r="F26" s="188" t="str">
        <f>IF(กรอกคะแนนประเมิน!AI26="","",กรอกคะแนนประเมิน!AI26)</f>
        <v/>
      </c>
      <c r="G26" s="188" t="str">
        <f>IF(กรอกคะแนนประเมิน!AJ26="","",กรอกคะแนนประเมิน!AJ26)</f>
        <v/>
      </c>
      <c r="H26" s="188" t="str">
        <f>IF(กรอกคะแนนประเมิน!AK26="","",กรอกคะแนนประเมิน!AK26)</f>
        <v/>
      </c>
      <c r="I26" s="188" t="str">
        <f>IF(กรอกคะแนนประเมิน!AL26="","",กรอกคะแนนประเมิน!AL26)</f>
        <v/>
      </c>
      <c r="J26" s="188" t="str">
        <f>IF(กรอกคะแนนประเมิน!AM26="","",กรอกคะแนนประเมิน!AM26)</f>
        <v/>
      </c>
      <c r="K26" s="188" t="str">
        <f>IF(กรอกคะแนนประเมิน!AN26="","",กรอกคะแนนประเมิน!AN26)</f>
        <v/>
      </c>
      <c r="L26" s="188" t="str">
        <f>IF(กรอกคะแนนประเมิน!AO26="","",กรอกคะแนนประเมิน!AO26)</f>
        <v/>
      </c>
      <c r="M26" s="188" t="str">
        <f>IF(กรอกคะแนนประเมิน!AP26="","",กรอกคะแนนประเมิน!AP26)</f>
        <v/>
      </c>
      <c r="N26" s="188" t="str">
        <f>IF(กรอกคะแนนประเมิน!AQ26="","",กรอกคะแนนประเมิน!AQ26)</f>
        <v/>
      </c>
      <c r="O26" s="188" t="str">
        <f>IF(กรอกคะแนนประเมิน!AR26="","",กรอกคะแนนประเมิน!AR26)</f>
        <v/>
      </c>
      <c r="P26" s="189" t="str">
        <f t="shared" si="0"/>
        <v/>
      </c>
      <c r="Q26" s="190" t="str">
        <f t="shared" si="1"/>
        <v/>
      </c>
      <c r="R26" s="196" t="str">
        <f t="shared" si="2"/>
        <v/>
      </c>
      <c r="S26" s="191" t="str">
        <f t="shared" si="3"/>
        <v/>
      </c>
      <c r="T26" s="193"/>
      <c r="U26" s="193"/>
      <c r="V26" s="193"/>
      <c r="W26" s="193"/>
      <c r="X26" s="193"/>
      <c r="Y26" s="193"/>
      <c r="Z26" s="193"/>
    </row>
    <row r="27" spans="1:26" s="4" customFormat="1" ht="15.75" customHeight="1">
      <c r="A27" s="3">
        <v>18</v>
      </c>
      <c r="B27" s="46" t="str">
        <f>IF(นักเรียน!B23="","",นักเรียน!B23)</f>
        <v/>
      </c>
      <c r="C27" s="207" t="str">
        <f>IF(นักเรียน!C23="","",นักเรียน!C23)</f>
        <v/>
      </c>
      <c r="D27" s="188" t="str">
        <f>IF(กรอกคะแนนประเมิน!AG27="","",กรอกคะแนนประเมิน!AG27)</f>
        <v/>
      </c>
      <c r="E27" s="188" t="str">
        <f>IF(กรอกคะแนนประเมิน!AH27="","",กรอกคะแนนประเมิน!AH27)</f>
        <v/>
      </c>
      <c r="F27" s="188" t="str">
        <f>IF(กรอกคะแนนประเมิน!AI27="","",กรอกคะแนนประเมิน!AI27)</f>
        <v/>
      </c>
      <c r="G27" s="188" t="str">
        <f>IF(กรอกคะแนนประเมิน!AJ27="","",กรอกคะแนนประเมิน!AJ27)</f>
        <v/>
      </c>
      <c r="H27" s="188" t="str">
        <f>IF(กรอกคะแนนประเมิน!AK27="","",กรอกคะแนนประเมิน!AK27)</f>
        <v/>
      </c>
      <c r="I27" s="188" t="str">
        <f>IF(กรอกคะแนนประเมิน!AL27="","",กรอกคะแนนประเมิน!AL27)</f>
        <v/>
      </c>
      <c r="J27" s="188" t="str">
        <f>IF(กรอกคะแนนประเมิน!AM27="","",กรอกคะแนนประเมิน!AM27)</f>
        <v/>
      </c>
      <c r="K27" s="188" t="str">
        <f>IF(กรอกคะแนนประเมิน!AN27="","",กรอกคะแนนประเมิน!AN27)</f>
        <v/>
      </c>
      <c r="L27" s="188" t="str">
        <f>IF(กรอกคะแนนประเมิน!AO27="","",กรอกคะแนนประเมิน!AO27)</f>
        <v/>
      </c>
      <c r="M27" s="188" t="str">
        <f>IF(กรอกคะแนนประเมิน!AP27="","",กรอกคะแนนประเมิน!AP27)</f>
        <v/>
      </c>
      <c r="N27" s="188" t="str">
        <f>IF(กรอกคะแนนประเมิน!AQ27="","",กรอกคะแนนประเมิน!AQ27)</f>
        <v/>
      </c>
      <c r="O27" s="188" t="str">
        <f>IF(กรอกคะแนนประเมิน!AR27="","",กรอกคะแนนประเมิน!AR27)</f>
        <v/>
      </c>
      <c r="P27" s="189" t="str">
        <f t="shared" si="0"/>
        <v/>
      </c>
      <c r="Q27" s="190" t="str">
        <f t="shared" si="1"/>
        <v/>
      </c>
      <c r="R27" s="196" t="str">
        <f t="shared" si="2"/>
        <v/>
      </c>
      <c r="S27" s="191" t="str">
        <f t="shared" si="3"/>
        <v/>
      </c>
      <c r="T27" s="193"/>
      <c r="U27" s="193"/>
      <c r="V27" s="193"/>
      <c r="W27" s="193"/>
      <c r="X27" s="193"/>
      <c r="Y27" s="193"/>
      <c r="Z27" s="193"/>
    </row>
    <row r="28" spans="1:26" s="4" customFormat="1" ht="15.75" customHeight="1">
      <c r="A28" s="3">
        <v>19</v>
      </c>
      <c r="B28" s="46" t="str">
        <f>IF(นักเรียน!B24="","",นักเรียน!B24)</f>
        <v/>
      </c>
      <c r="C28" s="207" t="str">
        <f>IF(นักเรียน!C24="","",นักเรียน!C24)</f>
        <v/>
      </c>
      <c r="D28" s="188" t="str">
        <f>IF(กรอกคะแนนประเมิน!AG28="","",กรอกคะแนนประเมิน!AG28)</f>
        <v/>
      </c>
      <c r="E28" s="188" t="str">
        <f>IF(กรอกคะแนนประเมิน!AH28="","",กรอกคะแนนประเมิน!AH28)</f>
        <v/>
      </c>
      <c r="F28" s="188" t="str">
        <f>IF(กรอกคะแนนประเมิน!AI28="","",กรอกคะแนนประเมิน!AI28)</f>
        <v/>
      </c>
      <c r="G28" s="188" t="str">
        <f>IF(กรอกคะแนนประเมิน!AJ28="","",กรอกคะแนนประเมิน!AJ28)</f>
        <v/>
      </c>
      <c r="H28" s="188" t="str">
        <f>IF(กรอกคะแนนประเมิน!AK28="","",กรอกคะแนนประเมิน!AK28)</f>
        <v/>
      </c>
      <c r="I28" s="188" t="str">
        <f>IF(กรอกคะแนนประเมิน!AL28="","",กรอกคะแนนประเมิน!AL28)</f>
        <v/>
      </c>
      <c r="J28" s="188" t="str">
        <f>IF(กรอกคะแนนประเมิน!AM28="","",กรอกคะแนนประเมิน!AM28)</f>
        <v/>
      </c>
      <c r="K28" s="188" t="str">
        <f>IF(กรอกคะแนนประเมิน!AN28="","",กรอกคะแนนประเมิน!AN28)</f>
        <v/>
      </c>
      <c r="L28" s="188" t="str">
        <f>IF(กรอกคะแนนประเมิน!AO28="","",กรอกคะแนนประเมิน!AO28)</f>
        <v/>
      </c>
      <c r="M28" s="188" t="str">
        <f>IF(กรอกคะแนนประเมิน!AP28="","",กรอกคะแนนประเมิน!AP28)</f>
        <v/>
      </c>
      <c r="N28" s="188" t="str">
        <f>IF(กรอกคะแนนประเมิน!AQ28="","",กรอกคะแนนประเมิน!AQ28)</f>
        <v/>
      </c>
      <c r="O28" s="188" t="str">
        <f>IF(กรอกคะแนนประเมิน!AR28="","",กรอกคะแนนประเมิน!AR28)</f>
        <v/>
      </c>
      <c r="P28" s="189" t="str">
        <f t="shared" si="0"/>
        <v/>
      </c>
      <c r="Q28" s="190" t="str">
        <f t="shared" si="1"/>
        <v/>
      </c>
      <c r="R28" s="196" t="str">
        <f t="shared" si="2"/>
        <v/>
      </c>
      <c r="S28" s="191" t="str">
        <f t="shared" si="3"/>
        <v/>
      </c>
      <c r="T28" s="193"/>
      <c r="U28" s="193"/>
      <c r="V28" s="193"/>
      <c r="W28" s="193"/>
      <c r="X28" s="193"/>
      <c r="Y28" s="193"/>
      <c r="Z28" s="193"/>
    </row>
    <row r="29" spans="1:26" s="4" customFormat="1" ht="15.75" customHeight="1">
      <c r="A29" s="3">
        <v>20</v>
      </c>
      <c r="B29" s="46" t="str">
        <f>IF(นักเรียน!B25="","",นักเรียน!B25)</f>
        <v/>
      </c>
      <c r="C29" s="207" t="str">
        <f>IF(นักเรียน!C25="","",นักเรียน!C25)</f>
        <v/>
      </c>
      <c r="D29" s="188" t="str">
        <f>IF(กรอกคะแนนประเมิน!AG29="","",กรอกคะแนนประเมิน!AG29)</f>
        <v/>
      </c>
      <c r="E29" s="188" t="str">
        <f>IF(กรอกคะแนนประเมิน!AH29="","",กรอกคะแนนประเมิน!AH29)</f>
        <v/>
      </c>
      <c r="F29" s="188" t="str">
        <f>IF(กรอกคะแนนประเมิน!AI29="","",กรอกคะแนนประเมิน!AI29)</f>
        <v/>
      </c>
      <c r="G29" s="188" t="str">
        <f>IF(กรอกคะแนนประเมิน!AJ29="","",กรอกคะแนนประเมิน!AJ29)</f>
        <v/>
      </c>
      <c r="H29" s="188" t="str">
        <f>IF(กรอกคะแนนประเมิน!AK29="","",กรอกคะแนนประเมิน!AK29)</f>
        <v/>
      </c>
      <c r="I29" s="188" t="str">
        <f>IF(กรอกคะแนนประเมิน!AL29="","",กรอกคะแนนประเมิน!AL29)</f>
        <v/>
      </c>
      <c r="J29" s="188" t="str">
        <f>IF(กรอกคะแนนประเมิน!AM29="","",กรอกคะแนนประเมิน!AM29)</f>
        <v/>
      </c>
      <c r="K29" s="188" t="str">
        <f>IF(กรอกคะแนนประเมิน!AN29="","",กรอกคะแนนประเมิน!AN29)</f>
        <v/>
      </c>
      <c r="L29" s="188" t="str">
        <f>IF(กรอกคะแนนประเมิน!AO29="","",กรอกคะแนนประเมิน!AO29)</f>
        <v/>
      </c>
      <c r="M29" s="188" t="str">
        <f>IF(กรอกคะแนนประเมิน!AP29="","",กรอกคะแนนประเมิน!AP29)</f>
        <v/>
      </c>
      <c r="N29" s="188" t="str">
        <f>IF(กรอกคะแนนประเมิน!AQ29="","",กรอกคะแนนประเมิน!AQ29)</f>
        <v/>
      </c>
      <c r="O29" s="188" t="str">
        <f>IF(กรอกคะแนนประเมิน!AR29="","",กรอกคะแนนประเมิน!AR29)</f>
        <v/>
      </c>
      <c r="P29" s="189" t="str">
        <f t="shared" si="0"/>
        <v/>
      </c>
      <c r="Q29" s="190" t="str">
        <f t="shared" si="1"/>
        <v/>
      </c>
      <c r="R29" s="196" t="str">
        <f t="shared" si="2"/>
        <v/>
      </c>
      <c r="S29" s="191" t="str">
        <f t="shared" si="3"/>
        <v/>
      </c>
      <c r="T29" s="193"/>
      <c r="U29" s="193"/>
      <c r="V29" s="193"/>
      <c r="W29" s="193"/>
      <c r="X29" s="193"/>
      <c r="Y29" s="193"/>
      <c r="Z29" s="193"/>
    </row>
    <row r="30" spans="1:26" s="4" customFormat="1" ht="15.75" customHeight="1">
      <c r="A30" s="3">
        <v>21</v>
      </c>
      <c r="B30" s="46" t="str">
        <f>IF(นักเรียน!B26="","",นักเรียน!B26)</f>
        <v/>
      </c>
      <c r="C30" s="207" t="str">
        <f>IF(นักเรียน!C26="","",นักเรียน!C26)</f>
        <v/>
      </c>
      <c r="D30" s="188" t="str">
        <f>IF(กรอกคะแนนประเมิน!AG30="","",กรอกคะแนนประเมิน!AG30)</f>
        <v/>
      </c>
      <c r="E30" s="188" t="str">
        <f>IF(กรอกคะแนนประเมิน!AH30="","",กรอกคะแนนประเมิน!AH30)</f>
        <v/>
      </c>
      <c r="F30" s="188" t="str">
        <f>IF(กรอกคะแนนประเมิน!AI30="","",กรอกคะแนนประเมิน!AI30)</f>
        <v/>
      </c>
      <c r="G30" s="188" t="str">
        <f>IF(กรอกคะแนนประเมิน!AJ30="","",กรอกคะแนนประเมิน!AJ30)</f>
        <v/>
      </c>
      <c r="H30" s="188" t="str">
        <f>IF(กรอกคะแนนประเมิน!AK30="","",กรอกคะแนนประเมิน!AK30)</f>
        <v/>
      </c>
      <c r="I30" s="188" t="str">
        <f>IF(กรอกคะแนนประเมิน!AL30="","",กรอกคะแนนประเมิน!AL30)</f>
        <v/>
      </c>
      <c r="J30" s="188" t="str">
        <f>IF(กรอกคะแนนประเมิน!AM30="","",กรอกคะแนนประเมิน!AM30)</f>
        <v/>
      </c>
      <c r="K30" s="188" t="str">
        <f>IF(กรอกคะแนนประเมิน!AN30="","",กรอกคะแนนประเมิน!AN30)</f>
        <v/>
      </c>
      <c r="L30" s="188" t="str">
        <f>IF(กรอกคะแนนประเมิน!AO30="","",กรอกคะแนนประเมิน!AO30)</f>
        <v/>
      </c>
      <c r="M30" s="188" t="str">
        <f>IF(กรอกคะแนนประเมิน!AP30="","",กรอกคะแนนประเมิน!AP30)</f>
        <v/>
      </c>
      <c r="N30" s="188" t="str">
        <f>IF(กรอกคะแนนประเมิน!AQ30="","",กรอกคะแนนประเมิน!AQ30)</f>
        <v/>
      </c>
      <c r="O30" s="188" t="str">
        <f>IF(กรอกคะแนนประเมิน!AR30="","",กรอกคะแนนประเมิน!AR30)</f>
        <v/>
      </c>
      <c r="P30" s="189" t="str">
        <f t="shared" si="0"/>
        <v/>
      </c>
      <c r="Q30" s="190" t="str">
        <f t="shared" si="1"/>
        <v/>
      </c>
      <c r="R30" s="196" t="str">
        <f t="shared" si="2"/>
        <v/>
      </c>
      <c r="S30" s="191" t="str">
        <f t="shared" si="3"/>
        <v/>
      </c>
      <c r="T30" s="193"/>
      <c r="U30" s="193"/>
      <c r="V30" s="193"/>
      <c r="W30" s="193"/>
      <c r="X30" s="193"/>
      <c r="Y30" s="193"/>
      <c r="Z30" s="193"/>
    </row>
    <row r="31" spans="1:26" s="4" customFormat="1" ht="15.75" customHeight="1">
      <c r="A31" s="3">
        <v>22</v>
      </c>
      <c r="B31" s="46" t="str">
        <f>IF(นักเรียน!B27="","",นักเรียน!B27)</f>
        <v/>
      </c>
      <c r="C31" s="207" t="str">
        <f>IF(นักเรียน!C27="","",นักเรียน!C27)</f>
        <v/>
      </c>
      <c r="D31" s="188" t="str">
        <f>IF(กรอกคะแนนประเมิน!AG31="","",กรอกคะแนนประเมิน!AG31)</f>
        <v/>
      </c>
      <c r="E31" s="188" t="str">
        <f>IF(กรอกคะแนนประเมิน!AH31="","",กรอกคะแนนประเมิน!AH31)</f>
        <v/>
      </c>
      <c r="F31" s="188" t="str">
        <f>IF(กรอกคะแนนประเมิน!AI31="","",กรอกคะแนนประเมิน!AI31)</f>
        <v/>
      </c>
      <c r="G31" s="188" t="str">
        <f>IF(กรอกคะแนนประเมิน!AJ31="","",กรอกคะแนนประเมิน!AJ31)</f>
        <v/>
      </c>
      <c r="H31" s="188" t="str">
        <f>IF(กรอกคะแนนประเมิน!AK31="","",กรอกคะแนนประเมิน!AK31)</f>
        <v/>
      </c>
      <c r="I31" s="188" t="str">
        <f>IF(กรอกคะแนนประเมิน!AL31="","",กรอกคะแนนประเมิน!AL31)</f>
        <v/>
      </c>
      <c r="J31" s="188" t="str">
        <f>IF(กรอกคะแนนประเมิน!AM31="","",กรอกคะแนนประเมิน!AM31)</f>
        <v/>
      </c>
      <c r="K31" s="188" t="str">
        <f>IF(กรอกคะแนนประเมิน!AN31="","",กรอกคะแนนประเมิน!AN31)</f>
        <v/>
      </c>
      <c r="L31" s="188" t="str">
        <f>IF(กรอกคะแนนประเมิน!AO31="","",กรอกคะแนนประเมิน!AO31)</f>
        <v/>
      </c>
      <c r="M31" s="188" t="str">
        <f>IF(กรอกคะแนนประเมิน!AP31="","",กรอกคะแนนประเมิน!AP31)</f>
        <v/>
      </c>
      <c r="N31" s="188" t="str">
        <f>IF(กรอกคะแนนประเมิน!AQ31="","",กรอกคะแนนประเมิน!AQ31)</f>
        <v/>
      </c>
      <c r="O31" s="188" t="str">
        <f>IF(กรอกคะแนนประเมิน!AR31="","",กรอกคะแนนประเมิน!AR31)</f>
        <v/>
      </c>
      <c r="P31" s="189" t="str">
        <f t="shared" si="0"/>
        <v/>
      </c>
      <c r="Q31" s="190" t="str">
        <f t="shared" si="1"/>
        <v/>
      </c>
      <c r="R31" s="196" t="str">
        <f t="shared" si="2"/>
        <v/>
      </c>
      <c r="S31" s="191" t="str">
        <f t="shared" si="3"/>
        <v/>
      </c>
      <c r="T31" s="193"/>
      <c r="U31" s="193"/>
      <c r="V31" s="193"/>
      <c r="W31" s="193"/>
      <c r="X31" s="193"/>
      <c r="Y31" s="193"/>
      <c r="Z31" s="193"/>
    </row>
    <row r="32" spans="1:26" s="4" customFormat="1" ht="15.75" customHeight="1">
      <c r="A32" s="3">
        <v>23</v>
      </c>
      <c r="B32" s="46" t="str">
        <f>IF(นักเรียน!B28="","",นักเรียน!B28)</f>
        <v/>
      </c>
      <c r="C32" s="207" t="str">
        <f>IF(นักเรียน!C28="","",นักเรียน!C28)</f>
        <v/>
      </c>
      <c r="D32" s="188" t="str">
        <f>IF(กรอกคะแนนประเมิน!AG32="","",กรอกคะแนนประเมิน!AG32)</f>
        <v/>
      </c>
      <c r="E32" s="188" t="str">
        <f>IF(กรอกคะแนนประเมิน!AH32="","",กรอกคะแนนประเมิน!AH32)</f>
        <v/>
      </c>
      <c r="F32" s="188" t="str">
        <f>IF(กรอกคะแนนประเมิน!AI32="","",กรอกคะแนนประเมิน!AI32)</f>
        <v/>
      </c>
      <c r="G32" s="188" t="str">
        <f>IF(กรอกคะแนนประเมิน!AJ32="","",กรอกคะแนนประเมิน!AJ32)</f>
        <v/>
      </c>
      <c r="H32" s="188" t="str">
        <f>IF(กรอกคะแนนประเมิน!AK32="","",กรอกคะแนนประเมิน!AK32)</f>
        <v/>
      </c>
      <c r="I32" s="188" t="str">
        <f>IF(กรอกคะแนนประเมิน!AL32="","",กรอกคะแนนประเมิน!AL32)</f>
        <v/>
      </c>
      <c r="J32" s="188" t="str">
        <f>IF(กรอกคะแนนประเมิน!AM32="","",กรอกคะแนนประเมิน!AM32)</f>
        <v/>
      </c>
      <c r="K32" s="188" t="str">
        <f>IF(กรอกคะแนนประเมิน!AN32="","",กรอกคะแนนประเมิน!AN32)</f>
        <v/>
      </c>
      <c r="L32" s="188" t="str">
        <f>IF(กรอกคะแนนประเมิน!AO32="","",กรอกคะแนนประเมิน!AO32)</f>
        <v/>
      </c>
      <c r="M32" s="188" t="str">
        <f>IF(กรอกคะแนนประเมิน!AP32="","",กรอกคะแนนประเมิน!AP32)</f>
        <v/>
      </c>
      <c r="N32" s="188" t="str">
        <f>IF(กรอกคะแนนประเมิน!AQ32="","",กรอกคะแนนประเมิน!AQ32)</f>
        <v/>
      </c>
      <c r="O32" s="188" t="str">
        <f>IF(กรอกคะแนนประเมิน!AR32="","",กรอกคะแนนประเมิน!AR32)</f>
        <v/>
      </c>
      <c r="P32" s="189" t="str">
        <f t="shared" si="0"/>
        <v/>
      </c>
      <c r="Q32" s="190" t="str">
        <f t="shared" si="1"/>
        <v/>
      </c>
      <c r="R32" s="196" t="str">
        <f t="shared" si="2"/>
        <v/>
      </c>
      <c r="S32" s="191" t="str">
        <f t="shared" si="3"/>
        <v/>
      </c>
      <c r="T32" s="193"/>
      <c r="U32" s="193"/>
      <c r="V32" s="193"/>
      <c r="W32" s="193"/>
      <c r="X32" s="193"/>
      <c r="Y32" s="193"/>
      <c r="Z32" s="193"/>
    </row>
    <row r="33" spans="1:26" s="4" customFormat="1" ht="15.75" customHeight="1">
      <c r="A33" s="3">
        <v>24</v>
      </c>
      <c r="B33" s="46" t="str">
        <f>IF(นักเรียน!B29="","",นักเรียน!B29)</f>
        <v/>
      </c>
      <c r="C33" s="207" t="str">
        <f>IF(นักเรียน!C29="","",นักเรียน!C29)</f>
        <v/>
      </c>
      <c r="D33" s="188" t="str">
        <f>IF(กรอกคะแนนประเมิน!AG33="","",กรอกคะแนนประเมิน!AG33)</f>
        <v/>
      </c>
      <c r="E33" s="188" t="str">
        <f>IF(กรอกคะแนนประเมิน!AH33="","",กรอกคะแนนประเมิน!AH33)</f>
        <v/>
      </c>
      <c r="F33" s="188" t="str">
        <f>IF(กรอกคะแนนประเมิน!AI33="","",กรอกคะแนนประเมิน!AI33)</f>
        <v/>
      </c>
      <c r="G33" s="188" t="str">
        <f>IF(กรอกคะแนนประเมิน!AJ33="","",กรอกคะแนนประเมิน!AJ33)</f>
        <v/>
      </c>
      <c r="H33" s="188" t="str">
        <f>IF(กรอกคะแนนประเมิน!AK33="","",กรอกคะแนนประเมิน!AK33)</f>
        <v/>
      </c>
      <c r="I33" s="188" t="str">
        <f>IF(กรอกคะแนนประเมิน!AL33="","",กรอกคะแนนประเมิน!AL33)</f>
        <v/>
      </c>
      <c r="J33" s="188" t="str">
        <f>IF(กรอกคะแนนประเมิน!AM33="","",กรอกคะแนนประเมิน!AM33)</f>
        <v/>
      </c>
      <c r="K33" s="188" t="str">
        <f>IF(กรอกคะแนนประเมิน!AN33="","",กรอกคะแนนประเมิน!AN33)</f>
        <v/>
      </c>
      <c r="L33" s="188" t="str">
        <f>IF(กรอกคะแนนประเมิน!AO33="","",กรอกคะแนนประเมิน!AO33)</f>
        <v/>
      </c>
      <c r="M33" s="188" t="str">
        <f>IF(กรอกคะแนนประเมิน!AP33="","",กรอกคะแนนประเมิน!AP33)</f>
        <v/>
      </c>
      <c r="N33" s="188" t="str">
        <f>IF(กรอกคะแนนประเมิน!AQ33="","",กรอกคะแนนประเมิน!AQ33)</f>
        <v/>
      </c>
      <c r="O33" s="188" t="str">
        <f>IF(กรอกคะแนนประเมิน!AR33="","",กรอกคะแนนประเมิน!AR33)</f>
        <v/>
      </c>
      <c r="P33" s="189" t="str">
        <f t="shared" si="0"/>
        <v/>
      </c>
      <c r="Q33" s="190" t="str">
        <f t="shared" si="1"/>
        <v/>
      </c>
      <c r="R33" s="196" t="str">
        <f t="shared" si="2"/>
        <v/>
      </c>
      <c r="S33" s="191" t="str">
        <f t="shared" si="3"/>
        <v/>
      </c>
      <c r="T33" s="193"/>
      <c r="U33" s="193"/>
      <c r="V33" s="193"/>
      <c r="W33" s="193"/>
      <c r="X33" s="193"/>
      <c r="Y33" s="193"/>
      <c r="Z33" s="193"/>
    </row>
    <row r="34" spans="1:26" s="4" customFormat="1" ht="15.75" customHeight="1">
      <c r="A34" s="3">
        <v>25</v>
      </c>
      <c r="B34" s="46" t="str">
        <f>IF(นักเรียน!B30="","",นักเรียน!B30)</f>
        <v/>
      </c>
      <c r="C34" s="207" t="str">
        <f>IF(นักเรียน!C30="","",นักเรียน!C30)</f>
        <v/>
      </c>
      <c r="D34" s="188" t="str">
        <f>IF(กรอกคะแนนประเมิน!AG34="","",กรอกคะแนนประเมิน!AG34)</f>
        <v/>
      </c>
      <c r="E34" s="188" t="str">
        <f>IF(กรอกคะแนนประเมิน!AH34="","",กรอกคะแนนประเมิน!AH34)</f>
        <v/>
      </c>
      <c r="F34" s="188" t="str">
        <f>IF(กรอกคะแนนประเมิน!AI34="","",กรอกคะแนนประเมิน!AI34)</f>
        <v/>
      </c>
      <c r="G34" s="188" t="str">
        <f>IF(กรอกคะแนนประเมิน!AJ34="","",กรอกคะแนนประเมิน!AJ34)</f>
        <v/>
      </c>
      <c r="H34" s="188" t="str">
        <f>IF(กรอกคะแนนประเมิน!AK34="","",กรอกคะแนนประเมิน!AK34)</f>
        <v/>
      </c>
      <c r="I34" s="188" t="str">
        <f>IF(กรอกคะแนนประเมิน!AL34="","",กรอกคะแนนประเมิน!AL34)</f>
        <v/>
      </c>
      <c r="J34" s="188" t="str">
        <f>IF(กรอกคะแนนประเมิน!AM34="","",กรอกคะแนนประเมิน!AM34)</f>
        <v/>
      </c>
      <c r="K34" s="188" t="str">
        <f>IF(กรอกคะแนนประเมิน!AN34="","",กรอกคะแนนประเมิน!AN34)</f>
        <v/>
      </c>
      <c r="L34" s="188" t="str">
        <f>IF(กรอกคะแนนประเมิน!AO34="","",กรอกคะแนนประเมิน!AO34)</f>
        <v/>
      </c>
      <c r="M34" s="188" t="str">
        <f>IF(กรอกคะแนนประเมิน!AP34="","",กรอกคะแนนประเมิน!AP34)</f>
        <v/>
      </c>
      <c r="N34" s="188" t="str">
        <f>IF(กรอกคะแนนประเมิน!AQ34="","",กรอกคะแนนประเมิน!AQ34)</f>
        <v/>
      </c>
      <c r="O34" s="188" t="str">
        <f>IF(กรอกคะแนนประเมิน!AR34="","",กรอกคะแนนประเมิน!AR34)</f>
        <v/>
      </c>
      <c r="P34" s="189" t="str">
        <f t="shared" si="0"/>
        <v/>
      </c>
      <c r="Q34" s="190" t="str">
        <f t="shared" si="1"/>
        <v/>
      </c>
      <c r="R34" s="196" t="str">
        <f t="shared" si="2"/>
        <v/>
      </c>
      <c r="S34" s="191" t="str">
        <f t="shared" si="3"/>
        <v/>
      </c>
      <c r="T34" s="193"/>
      <c r="U34" s="193"/>
      <c r="V34" s="193"/>
      <c r="W34" s="193"/>
      <c r="X34" s="193"/>
      <c r="Y34" s="193"/>
      <c r="Z34" s="193"/>
    </row>
    <row r="35" spans="1:26" s="4" customFormat="1" ht="15.75" customHeight="1">
      <c r="A35" s="3">
        <v>26</v>
      </c>
      <c r="B35" s="46" t="str">
        <f>IF(นักเรียน!B31="","",นักเรียน!B31)</f>
        <v/>
      </c>
      <c r="C35" s="207" t="str">
        <f>IF(นักเรียน!C31="","",นักเรียน!C31)</f>
        <v/>
      </c>
      <c r="D35" s="188" t="str">
        <f>IF(กรอกคะแนนประเมิน!AG35="","",กรอกคะแนนประเมิน!AG35)</f>
        <v/>
      </c>
      <c r="E35" s="188" t="str">
        <f>IF(กรอกคะแนนประเมิน!AH35="","",กรอกคะแนนประเมิน!AH35)</f>
        <v/>
      </c>
      <c r="F35" s="188" t="str">
        <f>IF(กรอกคะแนนประเมิน!AI35="","",กรอกคะแนนประเมิน!AI35)</f>
        <v/>
      </c>
      <c r="G35" s="188" t="str">
        <f>IF(กรอกคะแนนประเมิน!AJ35="","",กรอกคะแนนประเมิน!AJ35)</f>
        <v/>
      </c>
      <c r="H35" s="188" t="str">
        <f>IF(กรอกคะแนนประเมิน!AK35="","",กรอกคะแนนประเมิน!AK35)</f>
        <v/>
      </c>
      <c r="I35" s="188" t="str">
        <f>IF(กรอกคะแนนประเมิน!AL35="","",กรอกคะแนนประเมิน!AL35)</f>
        <v/>
      </c>
      <c r="J35" s="188" t="str">
        <f>IF(กรอกคะแนนประเมิน!AM35="","",กรอกคะแนนประเมิน!AM35)</f>
        <v/>
      </c>
      <c r="K35" s="188" t="str">
        <f>IF(กรอกคะแนนประเมิน!AN35="","",กรอกคะแนนประเมิน!AN35)</f>
        <v/>
      </c>
      <c r="L35" s="188" t="str">
        <f>IF(กรอกคะแนนประเมิน!AO35="","",กรอกคะแนนประเมิน!AO35)</f>
        <v/>
      </c>
      <c r="M35" s="188" t="str">
        <f>IF(กรอกคะแนนประเมิน!AP35="","",กรอกคะแนนประเมิน!AP35)</f>
        <v/>
      </c>
      <c r="N35" s="188" t="str">
        <f>IF(กรอกคะแนนประเมิน!AQ35="","",กรอกคะแนนประเมิน!AQ35)</f>
        <v/>
      </c>
      <c r="O35" s="188" t="str">
        <f>IF(กรอกคะแนนประเมิน!AR35="","",กรอกคะแนนประเมิน!AR35)</f>
        <v/>
      </c>
      <c r="P35" s="189" t="str">
        <f t="shared" si="0"/>
        <v/>
      </c>
      <c r="Q35" s="190" t="str">
        <f t="shared" si="1"/>
        <v/>
      </c>
      <c r="R35" s="196" t="str">
        <f t="shared" si="2"/>
        <v/>
      </c>
      <c r="S35" s="191" t="str">
        <f t="shared" si="3"/>
        <v/>
      </c>
      <c r="T35" s="193"/>
      <c r="U35" s="193"/>
      <c r="V35" s="193"/>
      <c r="W35" s="193"/>
      <c r="X35" s="193"/>
      <c r="Y35" s="193"/>
      <c r="Z35" s="193"/>
    </row>
    <row r="36" spans="1:26" s="4" customFormat="1" ht="15.75" customHeight="1">
      <c r="A36" s="3">
        <v>27</v>
      </c>
      <c r="B36" s="46" t="str">
        <f>IF(นักเรียน!B32="","",นักเรียน!B32)</f>
        <v/>
      </c>
      <c r="C36" s="207" t="str">
        <f>IF(นักเรียน!C32="","",นักเรียน!C32)</f>
        <v/>
      </c>
      <c r="D36" s="188" t="str">
        <f>IF(กรอกคะแนนประเมิน!AG36="","",กรอกคะแนนประเมิน!AG36)</f>
        <v/>
      </c>
      <c r="E36" s="188" t="str">
        <f>IF(กรอกคะแนนประเมิน!AH36="","",กรอกคะแนนประเมิน!AH36)</f>
        <v/>
      </c>
      <c r="F36" s="188" t="str">
        <f>IF(กรอกคะแนนประเมิน!AI36="","",กรอกคะแนนประเมิน!AI36)</f>
        <v/>
      </c>
      <c r="G36" s="188" t="str">
        <f>IF(กรอกคะแนนประเมิน!AJ36="","",กรอกคะแนนประเมิน!AJ36)</f>
        <v/>
      </c>
      <c r="H36" s="188" t="str">
        <f>IF(กรอกคะแนนประเมิน!AK36="","",กรอกคะแนนประเมิน!AK36)</f>
        <v/>
      </c>
      <c r="I36" s="188" t="str">
        <f>IF(กรอกคะแนนประเมิน!AL36="","",กรอกคะแนนประเมิน!AL36)</f>
        <v/>
      </c>
      <c r="J36" s="188" t="str">
        <f>IF(กรอกคะแนนประเมิน!AM36="","",กรอกคะแนนประเมิน!AM36)</f>
        <v/>
      </c>
      <c r="K36" s="188" t="str">
        <f>IF(กรอกคะแนนประเมิน!AN36="","",กรอกคะแนนประเมิน!AN36)</f>
        <v/>
      </c>
      <c r="L36" s="188" t="str">
        <f>IF(กรอกคะแนนประเมิน!AO36="","",กรอกคะแนนประเมิน!AO36)</f>
        <v/>
      </c>
      <c r="M36" s="188" t="str">
        <f>IF(กรอกคะแนนประเมิน!AP36="","",กรอกคะแนนประเมิน!AP36)</f>
        <v/>
      </c>
      <c r="N36" s="188" t="str">
        <f>IF(กรอกคะแนนประเมิน!AQ36="","",กรอกคะแนนประเมิน!AQ36)</f>
        <v/>
      </c>
      <c r="O36" s="188" t="str">
        <f>IF(กรอกคะแนนประเมิน!AR36="","",กรอกคะแนนประเมิน!AR36)</f>
        <v/>
      </c>
      <c r="P36" s="189" t="str">
        <f t="shared" si="0"/>
        <v/>
      </c>
      <c r="Q36" s="190" t="str">
        <f t="shared" si="1"/>
        <v/>
      </c>
      <c r="R36" s="196" t="str">
        <f t="shared" si="2"/>
        <v/>
      </c>
      <c r="S36" s="191" t="str">
        <f t="shared" si="3"/>
        <v/>
      </c>
      <c r="T36" s="193"/>
      <c r="U36" s="193"/>
      <c r="V36" s="193"/>
      <c r="W36" s="193"/>
      <c r="X36" s="193"/>
      <c r="Y36" s="193"/>
      <c r="Z36" s="193"/>
    </row>
    <row r="37" spans="1:26" s="4" customFormat="1" ht="15.75" customHeight="1">
      <c r="A37" s="3">
        <v>28</v>
      </c>
      <c r="B37" s="46" t="str">
        <f>IF(นักเรียน!B33="","",นักเรียน!B33)</f>
        <v/>
      </c>
      <c r="C37" s="207" t="str">
        <f>IF(นักเรียน!C33="","",นักเรียน!C33)</f>
        <v/>
      </c>
      <c r="D37" s="188" t="str">
        <f>IF(กรอกคะแนนประเมิน!AG37="","",กรอกคะแนนประเมิน!AG37)</f>
        <v/>
      </c>
      <c r="E37" s="188" t="str">
        <f>IF(กรอกคะแนนประเมิน!AH37="","",กรอกคะแนนประเมิน!AH37)</f>
        <v/>
      </c>
      <c r="F37" s="188" t="str">
        <f>IF(กรอกคะแนนประเมิน!AI37="","",กรอกคะแนนประเมิน!AI37)</f>
        <v/>
      </c>
      <c r="G37" s="188" t="str">
        <f>IF(กรอกคะแนนประเมิน!AJ37="","",กรอกคะแนนประเมิน!AJ37)</f>
        <v/>
      </c>
      <c r="H37" s="188" t="str">
        <f>IF(กรอกคะแนนประเมิน!AK37="","",กรอกคะแนนประเมิน!AK37)</f>
        <v/>
      </c>
      <c r="I37" s="188" t="str">
        <f>IF(กรอกคะแนนประเมิน!AL37="","",กรอกคะแนนประเมิน!AL37)</f>
        <v/>
      </c>
      <c r="J37" s="188" t="str">
        <f>IF(กรอกคะแนนประเมิน!AM37="","",กรอกคะแนนประเมิน!AM37)</f>
        <v/>
      </c>
      <c r="K37" s="188" t="str">
        <f>IF(กรอกคะแนนประเมิน!AN37="","",กรอกคะแนนประเมิน!AN37)</f>
        <v/>
      </c>
      <c r="L37" s="188" t="str">
        <f>IF(กรอกคะแนนประเมิน!AO37="","",กรอกคะแนนประเมิน!AO37)</f>
        <v/>
      </c>
      <c r="M37" s="188" t="str">
        <f>IF(กรอกคะแนนประเมิน!AP37="","",กรอกคะแนนประเมิน!AP37)</f>
        <v/>
      </c>
      <c r="N37" s="188" t="str">
        <f>IF(กรอกคะแนนประเมิน!AQ37="","",กรอกคะแนนประเมิน!AQ37)</f>
        <v/>
      </c>
      <c r="O37" s="188" t="str">
        <f>IF(กรอกคะแนนประเมิน!AR37="","",กรอกคะแนนประเมิน!AR37)</f>
        <v/>
      </c>
      <c r="P37" s="189" t="str">
        <f t="shared" si="0"/>
        <v/>
      </c>
      <c r="Q37" s="190" t="str">
        <f t="shared" si="1"/>
        <v/>
      </c>
      <c r="R37" s="196" t="str">
        <f t="shared" si="2"/>
        <v/>
      </c>
      <c r="S37" s="191" t="str">
        <f t="shared" si="3"/>
        <v/>
      </c>
      <c r="T37" s="193"/>
      <c r="U37" s="193"/>
      <c r="V37" s="193"/>
      <c r="W37" s="193"/>
      <c r="X37" s="193"/>
      <c r="Y37" s="193"/>
      <c r="Z37" s="193"/>
    </row>
    <row r="38" spans="1:26" s="4" customFormat="1" ht="15.75" customHeight="1">
      <c r="A38" s="3">
        <v>29</v>
      </c>
      <c r="B38" s="46" t="str">
        <f>IF(นักเรียน!B34="","",นักเรียน!B34)</f>
        <v/>
      </c>
      <c r="C38" s="207" t="str">
        <f>IF(นักเรียน!C34="","",นักเรียน!C34)</f>
        <v/>
      </c>
      <c r="D38" s="188" t="str">
        <f>IF(กรอกคะแนนประเมิน!AG38="","",กรอกคะแนนประเมิน!AG38)</f>
        <v/>
      </c>
      <c r="E38" s="188" t="str">
        <f>IF(กรอกคะแนนประเมิน!AH38="","",กรอกคะแนนประเมิน!AH38)</f>
        <v/>
      </c>
      <c r="F38" s="188" t="str">
        <f>IF(กรอกคะแนนประเมิน!AI38="","",กรอกคะแนนประเมิน!AI38)</f>
        <v/>
      </c>
      <c r="G38" s="188" t="str">
        <f>IF(กรอกคะแนนประเมิน!AJ38="","",กรอกคะแนนประเมิน!AJ38)</f>
        <v/>
      </c>
      <c r="H38" s="188" t="str">
        <f>IF(กรอกคะแนนประเมิน!AK38="","",กรอกคะแนนประเมิน!AK38)</f>
        <v/>
      </c>
      <c r="I38" s="188" t="str">
        <f>IF(กรอกคะแนนประเมิน!AL38="","",กรอกคะแนนประเมิน!AL38)</f>
        <v/>
      </c>
      <c r="J38" s="188" t="str">
        <f>IF(กรอกคะแนนประเมิน!AM38="","",กรอกคะแนนประเมิน!AM38)</f>
        <v/>
      </c>
      <c r="K38" s="188" t="str">
        <f>IF(กรอกคะแนนประเมิน!AN38="","",กรอกคะแนนประเมิน!AN38)</f>
        <v/>
      </c>
      <c r="L38" s="188" t="str">
        <f>IF(กรอกคะแนนประเมิน!AO38="","",กรอกคะแนนประเมิน!AO38)</f>
        <v/>
      </c>
      <c r="M38" s="188" t="str">
        <f>IF(กรอกคะแนนประเมิน!AP38="","",กรอกคะแนนประเมิน!AP38)</f>
        <v/>
      </c>
      <c r="N38" s="188" t="str">
        <f>IF(กรอกคะแนนประเมิน!AQ38="","",กรอกคะแนนประเมิน!AQ38)</f>
        <v/>
      </c>
      <c r="O38" s="188" t="str">
        <f>IF(กรอกคะแนนประเมิน!AR38="","",กรอกคะแนนประเมิน!AR38)</f>
        <v/>
      </c>
      <c r="P38" s="189" t="str">
        <f t="shared" si="0"/>
        <v/>
      </c>
      <c r="Q38" s="190" t="str">
        <f t="shared" si="1"/>
        <v/>
      </c>
      <c r="R38" s="196" t="str">
        <f t="shared" si="2"/>
        <v/>
      </c>
      <c r="S38" s="191" t="str">
        <f t="shared" si="3"/>
        <v/>
      </c>
      <c r="T38" s="193"/>
      <c r="U38" s="193"/>
      <c r="V38" s="193"/>
      <c r="W38" s="193"/>
      <c r="X38" s="193"/>
      <c r="Y38" s="193"/>
      <c r="Z38" s="193"/>
    </row>
    <row r="39" spans="1:26" s="4" customFormat="1" ht="15.75" customHeight="1">
      <c r="A39" s="3">
        <v>30</v>
      </c>
      <c r="B39" s="46" t="str">
        <f>IF(นักเรียน!B35="","",นักเรียน!B35)</f>
        <v/>
      </c>
      <c r="C39" s="207" t="str">
        <f>IF(นักเรียน!C35="","",นักเรียน!C35)</f>
        <v/>
      </c>
      <c r="D39" s="188" t="str">
        <f>IF(กรอกคะแนนประเมิน!AG39="","",กรอกคะแนนประเมิน!AG39)</f>
        <v/>
      </c>
      <c r="E39" s="188" t="str">
        <f>IF(กรอกคะแนนประเมิน!AH39="","",กรอกคะแนนประเมิน!AH39)</f>
        <v/>
      </c>
      <c r="F39" s="188" t="str">
        <f>IF(กรอกคะแนนประเมิน!AI39="","",กรอกคะแนนประเมิน!AI39)</f>
        <v/>
      </c>
      <c r="G39" s="188" t="str">
        <f>IF(กรอกคะแนนประเมิน!AJ39="","",กรอกคะแนนประเมิน!AJ39)</f>
        <v/>
      </c>
      <c r="H39" s="188" t="str">
        <f>IF(กรอกคะแนนประเมิน!AK39="","",กรอกคะแนนประเมิน!AK39)</f>
        <v/>
      </c>
      <c r="I39" s="188" t="str">
        <f>IF(กรอกคะแนนประเมิน!AL39="","",กรอกคะแนนประเมิน!AL39)</f>
        <v/>
      </c>
      <c r="J39" s="188" t="str">
        <f>IF(กรอกคะแนนประเมิน!AM39="","",กรอกคะแนนประเมิน!AM39)</f>
        <v/>
      </c>
      <c r="K39" s="188" t="str">
        <f>IF(กรอกคะแนนประเมิน!AN39="","",กรอกคะแนนประเมิน!AN39)</f>
        <v/>
      </c>
      <c r="L39" s="188" t="str">
        <f>IF(กรอกคะแนนประเมิน!AO39="","",กรอกคะแนนประเมิน!AO39)</f>
        <v/>
      </c>
      <c r="M39" s="188" t="str">
        <f>IF(กรอกคะแนนประเมิน!AP39="","",กรอกคะแนนประเมิน!AP39)</f>
        <v/>
      </c>
      <c r="N39" s="188" t="str">
        <f>IF(กรอกคะแนนประเมิน!AQ39="","",กรอกคะแนนประเมิน!AQ39)</f>
        <v/>
      </c>
      <c r="O39" s="188" t="str">
        <f>IF(กรอกคะแนนประเมิน!AR39="","",กรอกคะแนนประเมิน!AR39)</f>
        <v/>
      </c>
      <c r="P39" s="189" t="str">
        <f t="shared" si="0"/>
        <v/>
      </c>
      <c r="Q39" s="190" t="str">
        <f t="shared" si="1"/>
        <v/>
      </c>
      <c r="R39" s="196" t="str">
        <f t="shared" si="2"/>
        <v/>
      </c>
      <c r="S39" s="191" t="str">
        <f t="shared" si="3"/>
        <v/>
      </c>
      <c r="T39" s="193"/>
      <c r="U39" s="193"/>
      <c r="V39" s="193"/>
      <c r="W39" s="193"/>
      <c r="X39" s="193"/>
      <c r="Y39" s="193"/>
      <c r="Z39" s="193"/>
    </row>
    <row r="40" spans="1:26" s="4" customFormat="1" ht="15.75" customHeight="1">
      <c r="A40" s="3">
        <v>31</v>
      </c>
      <c r="B40" s="46" t="str">
        <f>IF(นักเรียน!B36="","",นักเรียน!B36)</f>
        <v/>
      </c>
      <c r="C40" s="207" t="str">
        <f>IF(นักเรียน!C36="","",นักเรียน!C36)</f>
        <v/>
      </c>
      <c r="D40" s="188" t="str">
        <f>IF(กรอกคะแนนประเมิน!AG40="","",กรอกคะแนนประเมิน!AG40)</f>
        <v/>
      </c>
      <c r="E40" s="188" t="str">
        <f>IF(กรอกคะแนนประเมิน!AH40="","",กรอกคะแนนประเมิน!AH40)</f>
        <v/>
      </c>
      <c r="F40" s="188" t="str">
        <f>IF(กรอกคะแนนประเมิน!AI40="","",กรอกคะแนนประเมิน!AI40)</f>
        <v/>
      </c>
      <c r="G40" s="188" t="str">
        <f>IF(กรอกคะแนนประเมิน!AJ40="","",กรอกคะแนนประเมิน!AJ40)</f>
        <v/>
      </c>
      <c r="H40" s="188" t="str">
        <f>IF(กรอกคะแนนประเมิน!AK40="","",กรอกคะแนนประเมิน!AK40)</f>
        <v/>
      </c>
      <c r="I40" s="188" t="str">
        <f>IF(กรอกคะแนนประเมิน!AL40="","",กรอกคะแนนประเมิน!AL40)</f>
        <v/>
      </c>
      <c r="J40" s="188" t="str">
        <f>IF(กรอกคะแนนประเมิน!AM40="","",กรอกคะแนนประเมิน!AM40)</f>
        <v/>
      </c>
      <c r="K40" s="188" t="str">
        <f>IF(กรอกคะแนนประเมิน!AN40="","",กรอกคะแนนประเมิน!AN40)</f>
        <v/>
      </c>
      <c r="L40" s="188" t="str">
        <f>IF(กรอกคะแนนประเมิน!AO40="","",กรอกคะแนนประเมิน!AO40)</f>
        <v/>
      </c>
      <c r="M40" s="188" t="str">
        <f>IF(กรอกคะแนนประเมิน!AP40="","",กรอกคะแนนประเมิน!AP40)</f>
        <v/>
      </c>
      <c r="N40" s="188" t="str">
        <f>IF(กรอกคะแนนประเมิน!AQ40="","",กรอกคะแนนประเมิน!AQ40)</f>
        <v/>
      </c>
      <c r="O40" s="188" t="str">
        <f>IF(กรอกคะแนนประเมิน!AR40="","",กรอกคะแนนประเมิน!AR40)</f>
        <v/>
      </c>
      <c r="P40" s="189" t="str">
        <f t="shared" si="0"/>
        <v/>
      </c>
      <c r="Q40" s="190" t="str">
        <f t="shared" si="1"/>
        <v/>
      </c>
      <c r="R40" s="196" t="str">
        <f t="shared" si="2"/>
        <v/>
      </c>
      <c r="S40" s="191" t="str">
        <f t="shared" si="3"/>
        <v/>
      </c>
      <c r="T40" s="193"/>
      <c r="U40" s="193"/>
      <c r="V40" s="193"/>
      <c r="W40" s="193"/>
      <c r="X40" s="193"/>
      <c r="Y40" s="193"/>
      <c r="Z40" s="193"/>
    </row>
    <row r="41" spans="1:26" s="4" customFormat="1" ht="15.75" customHeight="1">
      <c r="A41" s="3">
        <v>32</v>
      </c>
      <c r="B41" s="46" t="str">
        <f>IF(นักเรียน!B37="","",นักเรียน!B37)</f>
        <v/>
      </c>
      <c r="C41" s="207" t="str">
        <f>IF(นักเรียน!C37="","",นักเรียน!C37)</f>
        <v/>
      </c>
      <c r="D41" s="188" t="str">
        <f>IF(กรอกคะแนนประเมิน!AG41="","",กรอกคะแนนประเมิน!AG41)</f>
        <v/>
      </c>
      <c r="E41" s="188" t="str">
        <f>IF(กรอกคะแนนประเมิน!AH41="","",กรอกคะแนนประเมิน!AH41)</f>
        <v/>
      </c>
      <c r="F41" s="188" t="str">
        <f>IF(กรอกคะแนนประเมิน!AI41="","",กรอกคะแนนประเมิน!AI41)</f>
        <v/>
      </c>
      <c r="G41" s="188" t="str">
        <f>IF(กรอกคะแนนประเมิน!AJ41="","",กรอกคะแนนประเมิน!AJ41)</f>
        <v/>
      </c>
      <c r="H41" s="188" t="str">
        <f>IF(กรอกคะแนนประเมิน!AK41="","",กรอกคะแนนประเมิน!AK41)</f>
        <v/>
      </c>
      <c r="I41" s="188" t="str">
        <f>IF(กรอกคะแนนประเมิน!AL41="","",กรอกคะแนนประเมิน!AL41)</f>
        <v/>
      </c>
      <c r="J41" s="188" t="str">
        <f>IF(กรอกคะแนนประเมิน!AM41="","",กรอกคะแนนประเมิน!AM41)</f>
        <v/>
      </c>
      <c r="K41" s="188" t="str">
        <f>IF(กรอกคะแนนประเมิน!AN41="","",กรอกคะแนนประเมิน!AN41)</f>
        <v/>
      </c>
      <c r="L41" s="188" t="str">
        <f>IF(กรอกคะแนนประเมิน!AO41="","",กรอกคะแนนประเมิน!AO41)</f>
        <v/>
      </c>
      <c r="M41" s="188" t="str">
        <f>IF(กรอกคะแนนประเมิน!AP41="","",กรอกคะแนนประเมิน!AP41)</f>
        <v/>
      </c>
      <c r="N41" s="188" t="str">
        <f>IF(กรอกคะแนนประเมิน!AQ41="","",กรอกคะแนนประเมิน!AQ41)</f>
        <v/>
      </c>
      <c r="O41" s="188" t="str">
        <f>IF(กรอกคะแนนประเมิน!AR41="","",กรอกคะแนนประเมิน!AR41)</f>
        <v/>
      </c>
      <c r="P41" s="189" t="str">
        <f t="shared" si="0"/>
        <v/>
      </c>
      <c r="Q41" s="190" t="str">
        <f t="shared" si="1"/>
        <v/>
      </c>
      <c r="R41" s="196" t="str">
        <f t="shared" si="2"/>
        <v/>
      </c>
      <c r="S41" s="191" t="str">
        <f t="shared" si="3"/>
        <v/>
      </c>
      <c r="T41" s="193"/>
      <c r="U41" s="193"/>
      <c r="V41" s="193"/>
      <c r="W41" s="193"/>
      <c r="X41" s="193"/>
      <c r="Y41" s="193"/>
      <c r="Z41" s="193"/>
    </row>
    <row r="42" spans="1:26" s="4" customFormat="1" ht="15.75" customHeight="1">
      <c r="A42" s="3">
        <v>33</v>
      </c>
      <c r="B42" s="46" t="str">
        <f>IF(นักเรียน!B38="","",นักเรียน!B38)</f>
        <v/>
      </c>
      <c r="C42" s="207" t="str">
        <f>IF(นักเรียน!C38="","",นักเรียน!C38)</f>
        <v/>
      </c>
      <c r="D42" s="188" t="str">
        <f>IF(กรอกคะแนนประเมิน!AG42="","",กรอกคะแนนประเมิน!AG42)</f>
        <v/>
      </c>
      <c r="E42" s="188" t="str">
        <f>IF(กรอกคะแนนประเมิน!AH42="","",กรอกคะแนนประเมิน!AH42)</f>
        <v/>
      </c>
      <c r="F42" s="188" t="str">
        <f>IF(กรอกคะแนนประเมิน!AI42="","",กรอกคะแนนประเมิน!AI42)</f>
        <v/>
      </c>
      <c r="G42" s="188" t="str">
        <f>IF(กรอกคะแนนประเมิน!AJ42="","",กรอกคะแนนประเมิน!AJ42)</f>
        <v/>
      </c>
      <c r="H42" s="188" t="str">
        <f>IF(กรอกคะแนนประเมิน!AK42="","",กรอกคะแนนประเมิน!AK42)</f>
        <v/>
      </c>
      <c r="I42" s="188" t="str">
        <f>IF(กรอกคะแนนประเมิน!AL42="","",กรอกคะแนนประเมิน!AL42)</f>
        <v/>
      </c>
      <c r="J42" s="188" t="str">
        <f>IF(กรอกคะแนนประเมิน!AM42="","",กรอกคะแนนประเมิน!AM42)</f>
        <v/>
      </c>
      <c r="K42" s="188" t="str">
        <f>IF(กรอกคะแนนประเมิน!AN42="","",กรอกคะแนนประเมิน!AN42)</f>
        <v/>
      </c>
      <c r="L42" s="188" t="str">
        <f>IF(กรอกคะแนนประเมิน!AO42="","",กรอกคะแนนประเมิน!AO42)</f>
        <v/>
      </c>
      <c r="M42" s="188" t="str">
        <f>IF(กรอกคะแนนประเมิน!AP42="","",กรอกคะแนนประเมิน!AP42)</f>
        <v/>
      </c>
      <c r="N42" s="188" t="str">
        <f>IF(กรอกคะแนนประเมิน!AQ42="","",กรอกคะแนนประเมิน!AQ42)</f>
        <v/>
      </c>
      <c r="O42" s="188" t="str">
        <f>IF(กรอกคะแนนประเมิน!AR42="","",กรอกคะแนนประเมิน!AR42)</f>
        <v/>
      </c>
      <c r="P42" s="189" t="str">
        <f t="shared" si="0"/>
        <v/>
      </c>
      <c r="Q42" s="190" t="str">
        <f t="shared" si="1"/>
        <v/>
      </c>
      <c r="R42" s="196" t="str">
        <f t="shared" si="2"/>
        <v/>
      </c>
      <c r="S42" s="191" t="str">
        <f t="shared" si="3"/>
        <v/>
      </c>
      <c r="T42" s="193"/>
      <c r="U42" s="193"/>
      <c r="V42" s="193"/>
      <c r="W42" s="193"/>
      <c r="X42" s="193"/>
      <c r="Y42" s="193"/>
      <c r="Z42" s="193"/>
    </row>
    <row r="43" spans="1:26" s="4" customFormat="1" ht="15.75" customHeight="1">
      <c r="A43" s="3">
        <v>34</v>
      </c>
      <c r="B43" s="46" t="str">
        <f>IF(นักเรียน!B39="","",นักเรียน!B39)</f>
        <v/>
      </c>
      <c r="C43" s="207" t="str">
        <f>IF(นักเรียน!C39="","",นักเรียน!C39)</f>
        <v/>
      </c>
      <c r="D43" s="188" t="str">
        <f>IF(กรอกคะแนนประเมิน!AG43="","",กรอกคะแนนประเมิน!AG43)</f>
        <v/>
      </c>
      <c r="E43" s="188" t="str">
        <f>IF(กรอกคะแนนประเมิน!AH43="","",กรอกคะแนนประเมิน!AH43)</f>
        <v/>
      </c>
      <c r="F43" s="188" t="str">
        <f>IF(กรอกคะแนนประเมิน!AI43="","",กรอกคะแนนประเมิน!AI43)</f>
        <v/>
      </c>
      <c r="G43" s="188" t="str">
        <f>IF(กรอกคะแนนประเมิน!AJ43="","",กรอกคะแนนประเมิน!AJ43)</f>
        <v/>
      </c>
      <c r="H43" s="188" t="str">
        <f>IF(กรอกคะแนนประเมิน!AK43="","",กรอกคะแนนประเมิน!AK43)</f>
        <v/>
      </c>
      <c r="I43" s="188" t="str">
        <f>IF(กรอกคะแนนประเมิน!AL43="","",กรอกคะแนนประเมิน!AL43)</f>
        <v/>
      </c>
      <c r="J43" s="188" t="str">
        <f>IF(กรอกคะแนนประเมิน!AM43="","",กรอกคะแนนประเมิน!AM43)</f>
        <v/>
      </c>
      <c r="K43" s="188" t="str">
        <f>IF(กรอกคะแนนประเมิน!AN43="","",กรอกคะแนนประเมิน!AN43)</f>
        <v/>
      </c>
      <c r="L43" s="188" t="str">
        <f>IF(กรอกคะแนนประเมิน!AO43="","",กรอกคะแนนประเมิน!AO43)</f>
        <v/>
      </c>
      <c r="M43" s="188" t="str">
        <f>IF(กรอกคะแนนประเมิน!AP43="","",กรอกคะแนนประเมิน!AP43)</f>
        <v/>
      </c>
      <c r="N43" s="188" t="str">
        <f>IF(กรอกคะแนนประเมิน!AQ43="","",กรอกคะแนนประเมิน!AQ43)</f>
        <v/>
      </c>
      <c r="O43" s="188" t="str">
        <f>IF(กรอกคะแนนประเมิน!AR43="","",กรอกคะแนนประเมิน!AR43)</f>
        <v/>
      </c>
      <c r="P43" s="189" t="str">
        <f t="shared" si="0"/>
        <v/>
      </c>
      <c r="Q43" s="190" t="str">
        <f t="shared" si="1"/>
        <v/>
      </c>
      <c r="R43" s="196" t="str">
        <f t="shared" si="2"/>
        <v/>
      </c>
      <c r="S43" s="191" t="str">
        <f t="shared" si="3"/>
        <v/>
      </c>
      <c r="T43" s="193"/>
      <c r="U43" s="193"/>
      <c r="V43" s="193"/>
      <c r="W43" s="193"/>
      <c r="X43" s="193"/>
      <c r="Y43" s="193"/>
      <c r="Z43" s="193"/>
    </row>
    <row r="44" spans="1:26" s="4" customFormat="1" ht="15.75" customHeight="1">
      <c r="A44" s="3">
        <v>35</v>
      </c>
      <c r="B44" s="46" t="str">
        <f>IF(นักเรียน!B40="","",นักเรียน!B40)</f>
        <v/>
      </c>
      <c r="C44" s="207" t="str">
        <f>IF(นักเรียน!C40="","",นักเรียน!C40)</f>
        <v/>
      </c>
      <c r="D44" s="188" t="str">
        <f>IF(กรอกคะแนนประเมิน!AG44="","",กรอกคะแนนประเมิน!AG44)</f>
        <v/>
      </c>
      <c r="E44" s="188" t="str">
        <f>IF(กรอกคะแนนประเมิน!AH44="","",กรอกคะแนนประเมิน!AH44)</f>
        <v/>
      </c>
      <c r="F44" s="188" t="str">
        <f>IF(กรอกคะแนนประเมิน!AI44="","",กรอกคะแนนประเมิน!AI44)</f>
        <v/>
      </c>
      <c r="G44" s="188" t="str">
        <f>IF(กรอกคะแนนประเมิน!AJ44="","",กรอกคะแนนประเมิน!AJ44)</f>
        <v/>
      </c>
      <c r="H44" s="188" t="str">
        <f>IF(กรอกคะแนนประเมิน!AK44="","",กรอกคะแนนประเมิน!AK44)</f>
        <v/>
      </c>
      <c r="I44" s="188" t="str">
        <f>IF(กรอกคะแนนประเมิน!AL44="","",กรอกคะแนนประเมิน!AL44)</f>
        <v/>
      </c>
      <c r="J44" s="188" t="str">
        <f>IF(กรอกคะแนนประเมิน!AM44="","",กรอกคะแนนประเมิน!AM44)</f>
        <v/>
      </c>
      <c r="K44" s="188" t="str">
        <f>IF(กรอกคะแนนประเมิน!AN44="","",กรอกคะแนนประเมิน!AN44)</f>
        <v/>
      </c>
      <c r="L44" s="188" t="str">
        <f>IF(กรอกคะแนนประเมิน!AO44="","",กรอกคะแนนประเมิน!AO44)</f>
        <v/>
      </c>
      <c r="M44" s="188" t="str">
        <f>IF(กรอกคะแนนประเมิน!AP44="","",กรอกคะแนนประเมิน!AP44)</f>
        <v/>
      </c>
      <c r="N44" s="188" t="str">
        <f>IF(กรอกคะแนนประเมิน!AQ44="","",กรอกคะแนนประเมิน!AQ44)</f>
        <v/>
      </c>
      <c r="O44" s="188" t="str">
        <f>IF(กรอกคะแนนประเมิน!AR44="","",กรอกคะแนนประเมิน!AR44)</f>
        <v/>
      </c>
      <c r="P44" s="189" t="str">
        <f t="shared" si="0"/>
        <v/>
      </c>
      <c r="Q44" s="190" t="str">
        <f t="shared" si="1"/>
        <v/>
      </c>
      <c r="R44" s="196" t="str">
        <f t="shared" si="2"/>
        <v/>
      </c>
      <c r="S44" s="191" t="str">
        <f t="shared" si="3"/>
        <v/>
      </c>
      <c r="T44" s="193"/>
      <c r="U44" s="193"/>
      <c r="V44" s="193"/>
      <c r="W44" s="193"/>
      <c r="X44" s="193"/>
      <c r="Y44" s="193"/>
      <c r="Z44" s="193"/>
    </row>
    <row r="45" spans="1:26" s="4" customFormat="1" ht="15.75" customHeight="1">
      <c r="A45" s="3">
        <v>36</v>
      </c>
      <c r="B45" s="46" t="str">
        <f>IF(นักเรียน!B41="","",นักเรียน!B41)</f>
        <v/>
      </c>
      <c r="C45" s="207" t="str">
        <f>IF(นักเรียน!C41="","",นักเรียน!C41)</f>
        <v/>
      </c>
      <c r="D45" s="188" t="str">
        <f>IF(กรอกคะแนนประเมิน!AG45="","",กรอกคะแนนประเมิน!AG45)</f>
        <v/>
      </c>
      <c r="E45" s="188" t="str">
        <f>IF(กรอกคะแนนประเมิน!AH45="","",กรอกคะแนนประเมิน!AH45)</f>
        <v/>
      </c>
      <c r="F45" s="188" t="str">
        <f>IF(กรอกคะแนนประเมิน!AI45="","",กรอกคะแนนประเมิน!AI45)</f>
        <v/>
      </c>
      <c r="G45" s="188" t="str">
        <f>IF(กรอกคะแนนประเมิน!AJ45="","",กรอกคะแนนประเมิน!AJ45)</f>
        <v/>
      </c>
      <c r="H45" s="188" t="str">
        <f>IF(กรอกคะแนนประเมิน!AK45="","",กรอกคะแนนประเมิน!AK45)</f>
        <v/>
      </c>
      <c r="I45" s="188" t="str">
        <f>IF(กรอกคะแนนประเมิน!AL45="","",กรอกคะแนนประเมิน!AL45)</f>
        <v/>
      </c>
      <c r="J45" s="188" t="str">
        <f>IF(กรอกคะแนนประเมิน!AM45="","",กรอกคะแนนประเมิน!AM45)</f>
        <v/>
      </c>
      <c r="K45" s="188" t="str">
        <f>IF(กรอกคะแนนประเมิน!AN45="","",กรอกคะแนนประเมิน!AN45)</f>
        <v/>
      </c>
      <c r="L45" s="188" t="str">
        <f>IF(กรอกคะแนนประเมิน!AO45="","",กรอกคะแนนประเมิน!AO45)</f>
        <v/>
      </c>
      <c r="M45" s="188" t="str">
        <f>IF(กรอกคะแนนประเมิน!AP45="","",กรอกคะแนนประเมิน!AP45)</f>
        <v/>
      </c>
      <c r="N45" s="188" t="str">
        <f>IF(กรอกคะแนนประเมิน!AQ45="","",กรอกคะแนนประเมิน!AQ45)</f>
        <v/>
      </c>
      <c r="O45" s="188" t="str">
        <f>IF(กรอกคะแนนประเมิน!AR45="","",กรอกคะแนนประเมิน!AR45)</f>
        <v/>
      </c>
      <c r="P45" s="189" t="str">
        <f t="shared" si="0"/>
        <v/>
      </c>
      <c r="Q45" s="190" t="str">
        <f t="shared" si="1"/>
        <v/>
      </c>
      <c r="R45" s="196" t="str">
        <f t="shared" si="2"/>
        <v/>
      </c>
      <c r="S45" s="191" t="str">
        <f t="shared" si="3"/>
        <v/>
      </c>
      <c r="T45" s="193"/>
      <c r="U45" s="193"/>
      <c r="V45" s="193"/>
      <c r="W45" s="193"/>
      <c r="X45" s="193"/>
      <c r="Y45" s="193"/>
      <c r="Z45" s="193"/>
    </row>
    <row r="46" spans="1:26" s="4" customFormat="1" ht="15.75" customHeight="1">
      <c r="A46" s="3">
        <v>37</v>
      </c>
      <c r="B46" s="46" t="str">
        <f>IF(นักเรียน!B42="","",นักเรียน!B42)</f>
        <v/>
      </c>
      <c r="C46" s="207" t="str">
        <f>IF(นักเรียน!C42="","",นักเรียน!C42)</f>
        <v/>
      </c>
      <c r="D46" s="188" t="str">
        <f>IF(กรอกคะแนนประเมิน!AG46="","",กรอกคะแนนประเมิน!AG46)</f>
        <v/>
      </c>
      <c r="E46" s="188" t="str">
        <f>IF(กรอกคะแนนประเมิน!AH46="","",กรอกคะแนนประเมิน!AH46)</f>
        <v/>
      </c>
      <c r="F46" s="188" t="str">
        <f>IF(กรอกคะแนนประเมิน!AI46="","",กรอกคะแนนประเมิน!AI46)</f>
        <v/>
      </c>
      <c r="G46" s="188" t="str">
        <f>IF(กรอกคะแนนประเมิน!AJ46="","",กรอกคะแนนประเมิน!AJ46)</f>
        <v/>
      </c>
      <c r="H46" s="188" t="str">
        <f>IF(กรอกคะแนนประเมิน!AK46="","",กรอกคะแนนประเมิน!AK46)</f>
        <v/>
      </c>
      <c r="I46" s="188" t="str">
        <f>IF(กรอกคะแนนประเมิน!AL46="","",กรอกคะแนนประเมิน!AL46)</f>
        <v/>
      </c>
      <c r="J46" s="188" t="str">
        <f>IF(กรอกคะแนนประเมิน!AM46="","",กรอกคะแนนประเมิน!AM46)</f>
        <v/>
      </c>
      <c r="K46" s="188" t="str">
        <f>IF(กรอกคะแนนประเมิน!AN46="","",กรอกคะแนนประเมิน!AN46)</f>
        <v/>
      </c>
      <c r="L46" s="188" t="str">
        <f>IF(กรอกคะแนนประเมิน!AO46="","",กรอกคะแนนประเมิน!AO46)</f>
        <v/>
      </c>
      <c r="M46" s="188" t="str">
        <f>IF(กรอกคะแนนประเมิน!AP46="","",กรอกคะแนนประเมิน!AP46)</f>
        <v/>
      </c>
      <c r="N46" s="188" t="str">
        <f>IF(กรอกคะแนนประเมิน!AQ46="","",กรอกคะแนนประเมิน!AQ46)</f>
        <v/>
      </c>
      <c r="O46" s="188" t="str">
        <f>IF(กรอกคะแนนประเมิน!AR46="","",กรอกคะแนนประเมิน!AR46)</f>
        <v/>
      </c>
      <c r="P46" s="189" t="str">
        <f t="shared" si="0"/>
        <v/>
      </c>
      <c r="Q46" s="190" t="str">
        <f t="shared" si="1"/>
        <v/>
      </c>
      <c r="R46" s="196" t="str">
        <f t="shared" si="2"/>
        <v/>
      </c>
      <c r="S46" s="191" t="str">
        <f t="shared" si="3"/>
        <v/>
      </c>
      <c r="T46" s="193"/>
      <c r="U46" s="193"/>
      <c r="V46" s="193"/>
      <c r="W46" s="193"/>
      <c r="X46" s="193"/>
      <c r="Y46" s="193"/>
      <c r="Z46" s="193"/>
    </row>
    <row r="47" spans="1:26" s="5" customFormat="1" ht="15.75" customHeight="1">
      <c r="A47" s="3">
        <v>38</v>
      </c>
      <c r="B47" s="46" t="str">
        <f>IF(นักเรียน!B43="","",นักเรียน!B43)</f>
        <v/>
      </c>
      <c r="C47" s="207" t="str">
        <f>IF(นักเรียน!C43="","",นักเรียน!C43)</f>
        <v/>
      </c>
      <c r="D47" s="188" t="str">
        <f>IF(กรอกคะแนนประเมิน!AG47="","",กรอกคะแนนประเมิน!AG47)</f>
        <v/>
      </c>
      <c r="E47" s="188" t="str">
        <f>IF(กรอกคะแนนประเมิน!AH47="","",กรอกคะแนนประเมิน!AH47)</f>
        <v/>
      </c>
      <c r="F47" s="188" t="str">
        <f>IF(กรอกคะแนนประเมิน!AI47="","",กรอกคะแนนประเมิน!AI47)</f>
        <v/>
      </c>
      <c r="G47" s="188" t="str">
        <f>IF(กรอกคะแนนประเมิน!AJ47="","",กรอกคะแนนประเมิน!AJ47)</f>
        <v/>
      </c>
      <c r="H47" s="188" t="str">
        <f>IF(กรอกคะแนนประเมิน!AK47="","",กรอกคะแนนประเมิน!AK47)</f>
        <v/>
      </c>
      <c r="I47" s="188" t="str">
        <f>IF(กรอกคะแนนประเมิน!AL47="","",กรอกคะแนนประเมิน!AL47)</f>
        <v/>
      </c>
      <c r="J47" s="188" t="str">
        <f>IF(กรอกคะแนนประเมิน!AM47="","",กรอกคะแนนประเมิน!AM47)</f>
        <v/>
      </c>
      <c r="K47" s="188" t="str">
        <f>IF(กรอกคะแนนประเมิน!AN47="","",กรอกคะแนนประเมิน!AN47)</f>
        <v/>
      </c>
      <c r="L47" s="188" t="str">
        <f>IF(กรอกคะแนนประเมิน!AO47="","",กรอกคะแนนประเมิน!AO47)</f>
        <v/>
      </c>
      <c r="M47" s="188" t="str">
        <f>IF(กรอกคะแนนประเมิน!AP47="","",กรอกคะแนนประเมิน!AP47)</f>
        <v/>
      </c>
      <c r="N47" s="188" t="str">
        <f>IF(กรอกคะแนนประเมิน!AQ47="","",กรอกคะแนนประเมิน!AQ47)</f>
        <v/>
      </c>
      <c r="O47" s="188" t="str">
        <f>IF(กรอกคะแนนประเมิน!AR47="","",กรอกคะแนนประเมิน!AR47)</f>
        <v/>
      </c>
      <c r="P47" s="189" t="str">
        <f t="shared" si="0"/>
        <v/>
      </c>
      <c r="Q47" s="190" t="str">
        <f t="shared" si="1"/>
        <v/>
      </c>
      <c r="R47" s="196" t="str">
        <f t="shared" si="2"/>
        <v/>
      </c>
      <c r="S47" s="191" t="str">
        <f t="shared" si="3"/>
        <v/>
      </c>
      <c r="T47" s="194"/>
      <c r="U47" s="194"/>
      <c r="V47" s="194"/>
      <c r="W47" s="194"/>
      <c r="X47" s="194"/>
      <c r="Y47" s="194"/>
      <c r="Z47" s="194"/>
    </row>
    <row r="48" spans="1:26" s="5" customFormat="1" ht="15.75" customHeight="1">
      <c r="A48" s="3">
        <v>39</v>
      </c>
      <c r="B48" s="46" t="str">
        <f>IF(นักเรียน!B44="","",นักเรียน!B44)</f>
        <v/>
      </c>
      <c r="C48" s="207" t="str">
        <f>IF(นักเรียน!C44="","",นักเรียน!C44)</f>
        <v/>
      </c>
      <c r="D48" s="188" t="str">
        <f>IF(กรอกคะแนนประเมิน!AG48="","",กรอกคะแนนประเมิน!AG48)</f>
        <v/>
      </c>
      <c r="E48" s="188" t="str">
        <f>IF(กรอกคะแนนประเมิน!AH48="","",กรอกคะแนนประเมิน!AH48)</f>
        <v/>
      </c>
      <c r="F48" s="188" t="str">
        <f>IF(กรอกคะแนนประเมิน!AI48="","",กรอกคะแนนประเมิน!AI48)</f>
        <v/>
      </c>
      <c r="G48" s="188" t="str">
        <f>IF(กรอกคะแนนประเมิน!AJ48="","",กรอกคะแนนประเมิน!AJ48)</f>
        <v/>
      </c>
      <c r="H48" s="188" t="str">
        <f>IF(กรอกคะแนนประเมิน!AK48="","",กรอกคะแนนประเมิน!AK48)</f>
        <v/>
      </c>
      <c r="I48" s="188" t="str">
        <f>IF(กรอกคะแนนประเมิน!AL48="","",กรอกคะแนนประเมิน!AL48)</f>
        <v/>
      </c>
      <c r="J48" s="188" t="str">
        <f>IF(กรอกคะแนนประเมิน!AM48="","",กรอกคะแนนประเมิน!AM48)</f>
        <v/>
      </c>
      <c r="K48" s="188" t="str">
        <f>IF(กรอกคะแนนประเมิน!AN48="","",กรอกคะแนนประเมิน!AN48)</f>
        <v/>
      </c>
      <c r="L48" s="188" t="str">
        <f>IF(กรอกคะแนนประเมิน!AO48="","",กรอกคะแนนประเมิน!AO48)</f>
        <v/>
      </c>
      <c r="M48" s="188" t="str">
        <f>IF(กรอกคะแนนประเมิน!AP48="","",กรอกคะแนนประเมิน!AP48)</f>
        <v/>
      </c>
      <c r="N48" s="188" t="str">
        <f>IF(กรอกคะแนนประเมิน!AQ48="","",กรอกคะแนนประเมิน!AQ48)</f>
        <v/>
      </c>
      <c r="O48" s="188" t="str">
        <f>IF(กรอกคะแนนประเมิน!AR48="","",กรอกคะแนนประเมิน!AR48)</f>
        <v/>
      </c>
      <c r="P48" s="189" t="str">
        <f t="shared" si="0"/>
        <v/>
      </c>
      <c r="Q48" s="190" t="str">
        <f t="shared" si="1"/>
        <v/>
      </c>
      <c r="R48" s="196" t="str">
        <f t="shared" si="2"/>
        <v/>
      </c>
      <c r="S48" s="191" t="str">
        <f t="shared" si="3"/>
        <v/>
      </c>
      <c r="T48" s="194"/>
      <c r="U48" s="194"/>
      <c r="V48" s="194"/>
      <c r="W48" s="194"/>
      <c r="X48" s="194"/>
      <c r="Y48" s="194"/>
      <c r="Z48" s="194"/>
    </row>
    <row r="49" spans="1:26" s="5" customFormat="1" ht="15.75" customHeight="1">
      <c r="A49" s="3">
        <v>40</v>
      </c>
      <c r="B49" s="46" t="str">
        <f>IF(นักเรียน!B45="","",นักเรียน!B45)</f>
        <v/>
      </c>
      <c r="C49" s="207" t="str">
        <f>IF(นักเรียน!C45="","",นักเรียน!C45)</f>
        <v/>
      </c>
      <c r="D49" s="188" t="str">
        <f>IF(กรอกคะแนนประเมิน!AG49="","",กรอกคะแนนประเมิน!AG49)</f>
        <v/>
      </c>
      <c r="E49" s="188" t="str">
        <f>IF(กรอกคะแนนประเมิน!AH49="","",กรอกคะแนนประเมิน!AH49)</f>
        <v/>
      </c>
      <c r="F49" s="188" t="str">
        <f>IF(กรอกคะแนนประเมิน!AI49="","",กรอกคะแนนประเมิน!AI49)</f>
        <v/>
      </c>
      <c r="G49" s="188" t="str">
        <f>IF(กรอกคะแนนประเมิน!AJ49="","",กรอกคะแนนประเมิน!AJ49)</f>
        <v/>
      </c>
      <c r="H49" s="188" t="str">
        <f>IF(กรอกคะแนนประเมิน!AK49="","",กรอกคะแนนประเมิน!AK49)</f>
        <v/>
      </c>
      <c r="I49" s="188" t="str">
        <f>IF(กรอกคะแนนประเมิน!AL49="","",กรอกคะแนนประเมิน!AL49)</f>
        <v/>
      </c>
      <c r="J49" s="188" t="str">
        <f>IF(กรอกคะแนนประเมิน!AM49="","",กรอกคะแนนประเมิน!AM49)</f>
        <v/>
      </c>
      <c r="K49" s="188" t="str">
        <f>IF(กรอกคะแนนประเมิน!AN49="","",กรอกคะแนนประเมิน!AN49)</f>
        <v/>
      </c>
      <c r="L49" s="188" t="str">
        <f>IF(กรอกคะแนนประเมิน!AO49="","",กรอกคะแนนประเมิน!AO49)</f>
        <v/>
      </c>
      <c r="M49" s="188" t="str">
        <f>IF(กรอกคะแนนประเมิน!AP49="","",กรอกคะแนนประเมิน!AP49)</f>
        <v/>
      </c>
      <c r="N49" s="188" t="str">
        <f>IF(กรอกคะแนนประเมิน!AQ49="","",กรอกคะแนนประเมิน!AQ49)</f>
        <v/>
      </c>
      <c r="O49" s="188" t="str">
        <f>IF(กรอกคะแนนประเมิน!AR49="","",กรอกคะแนนประเมิน!AR49)</f>
        <v/>
      </c>
      <c r="P49" s="189" t="str">
        <f t="shared" si="0"/>
        <v/>
      </c>
      <c r="Q49" s="190" t="str">
        <f t="shared" si="1"/>
        <v/>
      </c>
      <c r="R49" s="196" t="str">
        <f t="shared" si="2"/>
        <v/>
      </c>
      <c r="S49" s="191" t="str">
        <f t="shared" si="3"/>
        <v/>
      </c>
      <c r="T49" s="194"/>
      <c r="U49" s="194"/>
      <c r="V49" s="194"/>
      <c r="W49" s="194"/>
      <c r="X49" s="194"/>
      <c r="Y49" s="194"/>
      <c r="Z49" s="194"/>
    </row>
    <row r="50" spans="1:26" s="5" customFormat="1" ht="15.75" customHeight="1">
      <c r="A50" s="3">
        <v>41</v>
      </c>
      <c r="B50" s="46" t="str">
        <f>IF(นักเรียน!B46="","",นักเรียน!B46)</f>
        <v/>
      </c>
      <c r="C50" s="207" t="str">
        <f>IF(นักเรียน!C46="","",นักเรียน!C46)</f>
        <v/>
      </c>
      <c r="D50" s="188" t="str">
        <f>IF(กรอกคะแนนประเมิน!AG50="","",กรอกคะแนนประเมิน!AG50)</f>
        <v/>
      </c>
      <c r="E50" s="188" t="str">
        <f>IF(กรอกคะแนนประเมิน!AH50="","",กรอกคะแนนประเมิน!AH50)</f>
        <v/>
      </c>
      <c r="F50" s="188" t="str">
        <f>IF(กรอกคะแนนประเมิน!AI50="","",กรอกคะแนนประเมิน!AI50)</f>
        <v/>
      </c>
      <c r="G50" s="188" t="str">
        <f>IF(กรอกคะแนนประเมิน!AJ50="","",กรอกคะแนนประเมิน!AJ50)</f>
        <v/>
      </c>
      <c r="H50" s="188" t="str">
        <f>IF(กรอกคะแนนประเมิน!AK50="","",กรอกคะแนนประเมิน!AK50)</f>
        <v/>
      </c>
      <c r="I50" s="188" t="str">
        <f>IF(กรอกคะแนนประเมิน!AL50="","",กรอกคะแนนประเมิน!AL50)</f>
        <v/>
      </c>
      <c r="J50" s="188" t="str">
        <f>IF(กรอกคะแนนประเมิน!AM50="","",กรอกคะแนนประเมิน!AM50)</f>
        <v/>
      </c>
      <c r="K50" s="188" t="str">
        <f>IF(กรอกคะแนนประเมิน!AN50="","",กรอกคะแนนประเมิน!AN50)</f>
        <v/>
      </c>
      <c r="L50" s="188" t="str">
        <f>IF(กรอกคะแนนประเมิน!AO50="","",กรอกคะแนนประเมิน!AO50)</f>
        <v/>
      </c>
      <c r="M50" s="188" t="str">
        <f>IF(กรอกคะแนนประเมิน!AP50="","",กรอกคะแนนประเมิน!AP50)</f>
        <v/>
      </c>
      <c r="N50" s="188" t="str">
        <f>IF(กรอกคะแนนประเมิน!AQ50="","",กรอกคะแนนประเมิน!AQ50)</f>
        <v/>
      </c>
      <c r="O50" s="188" t="str">
        <f>IF(กรอกคะแนนประเมิน!AR50="","",กรอกคะแนนประเมิน!AR50)</f>
        <v/>
      </c>
      <c r="P50" s="189" t="str">
        <f t="shared" si="0"/>
        <v/>
      </c>
      <c r="Q50" s="190" t="str">
        <f t="shared" si="1"/>
        <v/>
      </c>
      <c r="R50" s="196" t="str">
        <f t="shared" si="2"/>
        <v/>
      </c>
      <c r="S50" s="191" t="str">
        <f t="shared" si="3"/>
        <v/>
      </c>
      <c r="T50" s="194"/>
      <c r="U50" s="194"/>
      <c r="V50" s="194"/>
      <c r="W50" s="194"/>
      <c r="X50" s="194"/>
      <c r="Y50" s="194"/>
      <c r="Z50" s="194"/>
    </row>
    <row r="51" spans="1:26" s="5" customFormat="1" ht="15.75" customHeight="1">
      <c r="A51" s="3">
        <v>42</v>
      </c>
      <c r="B51" s="46" t="str">
        <f>IF(นักเรียน!B47="","",นักเรียน!B47)</f>
        <v/>
      </c>
      <c r="C51" s="207" t="str">
        <f>IF(นักเรียน!C47="","",นักเรียน!C47)</f>
        <v/>
      </c>
      <c r="D51" s="188" t="str">
        <f>IF(กรอกคะแนนประเมิน!AG51="","",กรอกคะแนนประเมิน!AG51)</f>
        <v/>
      </c>
      <c r="E51" s="188" t="str">
        <f>IF(กรอกคะแนนประเมิน!AH51="","",กรอกคะแนนประเมิน!AH51)</f>
        <v/>
      </c>
      <c r="F51" s="188" t="str">
        <f>IF(กรอกคะแนนประเมิน!AI51="","",กรอกคะแนนประเมิน!AI51)</f>
        <v/>
      </c>
      <c r="G51" s="188" t="str">
        <f>IF(กรอกคะแนนประเมิน!AJ51="","",กรอกคะแนนประเมิน!AJ51)</f>
        <v/>
      </c>
      <c r="H51" s="188" t="str">
        <f>IF(กรอกคะแนนประเมิน!AK51="","",กรอกคะแนนประเมิน!AK51)</f>
        <v/>
      </c>
      <c r="I51" s="188" t="str">
        <f>IF(กรอกคะแนนประเมิน!AL51="","",กรอกคะแนนประเมิน!AL51)</f>
        <v/>
      </c>
      <c r="J51" s="188" t="str">
        <f>IF(กรอกคะแนนประเมิน!AM51="","",กรอกคะแนนประเมิน!AM51)</f>
        <v/>
      </c>
      <c r="K51" s="188" t="str">
        <f>IF(กรอกคะแนนประเมิน!AN51="","",กรอกคะแนนประเมิน!AN51)</f>
        <v/>
      </c>
      <c r="L51" s="188" t="str">
        <f>IF(กรอกคะแนนประเมิน!AO51="","",กรอกคะแนนประเมิน!AO51)</f>
        <v/>
      </c>
      <c r="M51" s="188" t="str">
        <f>IF(กรอกคะแนนประเมิน!AP51="","",กรอกคะแนนประเมิน!AP51)</f>
        <v/>
      </c>
      <c r="N51" s="188" t="str">
        <f>IF(กรอกคะแนนประเมิน!AQ51="","",กรอกคะแนนประเมิน!AQ51)</f>
        <v/>
      </c>
      <c r="O51" s="188" t="str">
        <f>IF(กรอกคะแนนประเมิน!AR51="","",กรอกคะแนนประเมิน!AR51)</f>
        <v/>
      </c>
      <c r="P51" s="189" t="str">
        <f t="shared" si="0"/>
        <v/>
      </c>
      <c r="Q51" s="190" t="str">
        <f t="shared" si="1"/>
        <v/>
      </c>
      <c r="R51" s="196" t="str">
        <f t="shared" si="2"/>
        <v/>
      </c>
      <c r="S51" s="191" t="str">
        <f t="shared" si="3"/>
        <v/>
      </c>
      <c r="T51" s="194"/>
      <c r="U51" s="194"/>
      <c r="V51" s="194"/>
      <c r="W51" s="194"/>
      <c r="X51" s="194"/>
      <c r="Y51" s="194"/>
      <c r="Z51" s="194"/>
    </row>
    <row r="52" spans="1:26" s="5" customFormat="1" ht="15.75" customHeight="1">
      <c r="A52" s="3">
        <v>43</v>
      </c>
      <c r="B52" s="46" t="str">
        <f>IF(นักเรียน!B48="","",นักเรียน!B48)</f>
        <v/>
      </c>
      <c r="C52" s="207" t="str">
        <f>IF(นักเรียน!C48="","",นักเรียน!C48)</f>
        <v/>
      </c>
      <c r="D52" s="188" t="str">
        <f>IF(กรอกคะแนนประเมิน!AG52="","",กรอกคะแนนประเมิน!AG52)</f>
        <v/>
      </c>
      <c r="E52" s="188" t="str">
        <f>IF(กรอกคะแนนประเมิน!AH52="","",กรอกคะแนนประเมิน!AH52)</f>
        <v/>
      </c>
      <c r="F52" s="188" t="str">
        <f>IF(กรอกคะแนนประเมิน!AI52="","",กรอกคะแนนประเมิน!AI52)</f>
        <v/>
      </c>
      <c r="G52" s="188" t="str">
        <f>IF(กรอกคะแนนประเมิน!AJ52="","",กรอกคะแนนประเมิน!AJ52)</f>
        <v/>
      </c>
      <c r="H52" s="188" t="str">
        <f>IF(กรอกคะแนนประเมิน!AK52="","",กรอกคะแนนประเมิน!AK52)</f>
        <v/>
      </c>
      <c r="I52" s="188" t="str">
        <f>IF(กรอกคะแนนประเมิน!AL52="","",กรอกคะแนนประเมิน!AL52)</f>
        <v/>
      </c>
      <c r="J52" s="188" t="str">
        <f>IF(กรอกคะแนนประเมิน!AM52="","",กรอกคะแนนประเมิน!AM52)</f>
        <v/>
      </c>
      <c r="K52" s="188" t="str">
        <f>IF(กรอกคะแนนประเมิน!AN52="","",กรอกคะแนนประเมิน!AN52)</f>
        <v/>
      </c>
      <c r="L52" s="188" t="str">
        <f>IF(กรอกคะแนนประเมิน!AO52="","",กรอกคะแนนประเมิน!AO52)</f>
        <v/>
      </c>
      <c r="M52" s="188" t="str">
        <f>IF(กรอกคะแนนประเมิน!AP52="","",กรอกคะแนนประเมิน!AP52)</f>
        <v/>
      </c>
      <c r="N52" s="188" t="str">
        <f>IF(กรอกคะแนนประเมิน!AQ52="","",กรอกคะแนนประเมิน!AQ52)</f>
        <v/>
      </c>
      <c r="O52" s="188" t="str">
        <f>IF(กรอกคะแนนประเมิน!AR52="","",กรอกคะแนนประเมิน!AR52)</f>
        <v/>
      </c>
      <c r="P52" s="189" t="str">
        <f t="shared" si="0"/>
        <v/>
      </c>
      <c r="Q52" s="190" t="str">
        <f t="shared" si="1"/>
        <v/>
      </c>
      <c r="R52" s="196" t="str">
        <f t="shared" si="2"/>
        <v/>
      </c>
      <c r="S52" s="191" t="str">
        <f t="shared" si="3"/>
        <v/>
      </c>
      <c r="T52" s="194"/>
      <c r="U52" s="194"/>
      <c r="V52" s="194"/>
      <c r="W52" s="194"/>
      <c r="X52" s="194"/>
      <c r="Y52" s="194"/>
      <c r="Z52" s="194"/>
    </row>
    <row r="53" spans="1:26" s="5" customFormat="1" ht="15.75" customHeight="1">
      <c r="A53" s="3">
        <v>44</v>
      </c>
      <c r="B53" s="46" t="str">
        <f>IF(นักเรียน!B49="","",นักเรียน!B49)</f>
        <v/>
      </c>
      <c r="C53" s="207" t="str">
        <f>IF(นักเรียน!C49="","",นักเรียน!C49)</f>
        <v/>
      </c>
      <c r="D53" s="188" t="str">
        <f>IF(กรอกคะแนนประเมิน!AG53="","",กรอกคะแนนประเมิน!AG53)</f>
        <v/>
      </c>
      <c r="E53" s="188" t="str">
        <f>IF(กรอกคะแนนประเมิน!AH53="","",กรอกคะแนนประเมิน!AH53)</f>
        <v/>
      </c>
      <c r="F53" s="188" t="str">
        <f>IF(กรอกคะแนนประเมิน!AI53="","",กรอกคะแนนประเมิน!AI53)</f>
        <v/>
      </c>
      <c r="G53" s="188" t="str">
        <f>IF(กรอกคะแนนประเมิน!AJ53="","",กรอกคะแนนประเมิน!AJ53)</f>
        <v/>
      </c>
      <c r="H53" s="188" t="str">
        <f>IF(กรอกคะแนนประเมิน!AK53="","",กรอกคะแนนประเมิน!AK53)</f>
        <v/>
      </c>
      <c r="I53" s="188" t="str">
        <f>IF(กรอกคะแนนประเมิน!AL53="","",กรอกคะแนนประเมิน!AL53)</f>
        <v/>
      </c>
      <c r="J53" s="188" t="str">
        <f>IF(กรอกคะแนนประเมิน!AM53="","",กรอกคะแนนประเมิน!AM53)</f>
        <v/>
      </c>
      <c r="K53" s="188" t="str">
        <f>IF(กรอกคะแนนประเมิน!AN53="","",กรอกคะแนนประเมิน!AN53)</f>
        <v/>
      </c>
      <c r="L53" s="188" t="str">
        <f>IF(กรอกคะแนนประเมิน!AO53="","",กรอกคะแนนประเมิน!AO53)</f>
        <v/>
      </c>
      <c r="M53" s="188" t="str">
        <f>IF(กรอกคะแนนประเมิน!AP53="","",กรอกคะแนนประเมิน!AP53)</f>
        <v/>
      </c>
      <c r="N53" s="188" t="str">
        <f>IF(กรอกคะแนนประเมิน!AQ53="","",กรอกคะแนนประเมิน!AQ53)</f>
        <v/>
      </c>
      <c r="O53" s="188" t="str">
        <f>IF(กรอกคะแนนประเมิน!AR53="","",กรอกคะแนนประเมิน!AR53)</f>
        <v/>
      </c>
      <c r="P53" s="189" t="str">
        <f t="shared" si="0"/>
        <v/>
      </c>
      <c r="Q53" s="190" t="str">
        <f t="shared" si="1"/>
        <v/>
      </c>
      <c r="R53" s="196" t="str">
        <f t="shared" si="2"/>
        <v/>
      </c>
      <c r="S53" s="191" t="str">
        <f t="shared" si="3"/>
        <v/>
      </c>
      <c r="T53" s="194"/>
      <c r="U53" s="194"/>
      <c r="V53" s="194"/>
      <c r="W53" s="194"/>
      <c r="X53" s="194"/>
      <c r="Y53" s="194"/>
      <c r="Z53" s="194"/>
    </row>
    <row r="54" spans="1:26" s="5" customFormat="1" ht="15.75" customHeight="1">
      <c r="A54" s="3">
        <v>45</v>
      </c>
      <c r="B54" s="46" t="str">
        <f>IF(นักเรียน!B50="","",นักเรียน!B50)</f>
        <v/>
      </c>
      <c r="C54" s="207" t="str">
        <f>IF(นักเรียน!C50="","",นักเรียน!C50)</f>
        <v/>
      </c>
      <c r="D54" s="188" t="str">
        <f>IF(กรอกคะแนนประเมิน!AG54="","",กรอกคะแนนประเมิน!AG54)</f>
        <v/>
      </c>
      <c r="E54" s="188" t="str">
        <f>IF(กรอกคะแนนประเมิน!AH54="","",กรอกคะแนนประเมิน!AH54)</f>
        <v/>
      </c>
      <c r="F54" s="188" t="str">
        <f>IF(กรอกคะแนนประเมิน!AI54="","",กรอกคะแนนประเมิน!AI54)</f>
        <v/>
      </c>
      <c r="G54" s="188" t="str">
        <f>IF(กรอกคะแนนประเมิน!AJ54="","",กรอกคะแนนประเมิน!AJ54)</f>
        <v/>
      </c>
      <c r="H54" s="188" t="str">
        <f>IF(กรอกคะแนนประเมิน!AK54="","",กรอกคะแนนประเมิน!AK54)</f>
        <v/>
      </c>
      <c r="I54" s="188" t="str">
        <f>IF(กรอกคะแนนประเมิน!AL54="","",กรอกคะแนนประเมิน!AL54)</f>
        <v/>
      </c>
      <c r="J54" s="188" t="str">
        <f>IF(กรอกคะแนนประเมิน!AM54="","",กรอกคะแนนประเมิน!AM54)</f>
        <v/>
      </c>
      <c r="K54" s="188" t="str">
        <f>IF(กรอกคะแนนประเมิน!AN54="","",กรอกคะแนนประเมิน!AN54)</f>
        <v/>
      </c>
      <c r="L54" s="188" t="str">
        <f>IF(กรอกคะแนนประเมิน!AO54="","",กรอกคะแนนประเมิน!AO54)</f>
        <v/>
      </c>
      <c r="M54" s="188" t="str">
        <f>IF(กรอกคะแนนประเมิน!AP54="","",กรอกคะแนนประเมิน!AP54)</f>
        <v/>
      </c>
      <c r="N54" s="188" t="str">
        <f>IF(กรอกคะแนนประเมิน!AQ54="","",กรอกคะแนนประเมิน!AQ54)</f>
        <v/>
      </c>
      <c r="O54" s="188" t="str">
        <f>IF(กรอกคะแนนประเมิน!AR54="","",กรอกคะแนนประเมิน!AR54)</f>
        <v/>
      </c>
      <c r="P54" s="189" t="str">
        <f t="shared" si="0"/>
        <v/>
      </c>
      <c r="Q54" s="190" t="str">
        <f t="shared" si="1"/>
        <v/>
      </c>
      <c r="R54" s="196" t="str">
        <f t="shared" si="2"/>
        <v/>
      </c>
      <c r="S54" s="191" t="str">
        <f t="shared" si="3"/>
        <v/>
      </c>
      <c r="T54" s="194"/>
      <c r="U54" s="194"/>
      <c r="V54" s="194"/>
      <c r="W54" s="194"/>
      <c r="X54" s="194"/>
      <c r="Y54" s="194"/>
      <c r="Z54" s="194"/>
    </row>
    <row r="55" spans="1:26" s="180" customFormat="1" ht="15.75" customHeight="1">
      <c r="T55" s="194"/>
      <c r="U55" s="194"/>
      <c r="V55" s="194"/>
      <c r="W55" s="194"/>
      <c r="X55" s="194"/>
      <c r="Y55" s="194"/>
      <c r="Z55" s="194"/>
    </row>
    <row r="56" spans="1:26" s="181" customFormat="1">
      <c r="T56" s="192"/>
      <c r="U56" s="192"/>
      <c r="V56" s="192"/>
      <c r="W56" s="192"/>
      <c r="X56" s="192"/>
      <c r="Y56" s="192"/>
      <c r="Z56" s="192"/>
    </row>
    <row r="57" spans="1:26" s="181" customFormat="1">
      <c r="T57" s="192"/>
      <c r="U57" s="192"/>
      <c r="V57" s="192"/>
      <c r="W57" s="192"/>
      <c r="X57" s="192"/>
      <c r="Y57" s="192"/>
      <c r="Z57" s="192"/>
    </row>
    <row r="58" spans="1:26" s="181" customFormat="1">
      <c r="T58" s="192"/>
      <c r="U58" s="192"/>
      <c r="V58" s="192"/>
      <c r="W58" s="192"/>
      <c r="X58" s="192"/>
      <c r="Y58" s="192"/>
      <c r="Z58" s="192"/>
    </row>
    <row r="59" spans="1:26" s="181" customFormat="1">
      <c r="T59" s="192"/>
      <c r="U59" s="192"/>
      <c r="V59" s="192"/>
      <c r="W59" s="192"/>
      <c r="X59" s="192"/>
      <c r="Y59" s="192"/>
      <c r="Z59" s="192"/>
    </row>
    <row r="60" spans="1:26" s="181" customFormat="1">
      <c r="T60" s="192"/>
      <c r="U60" s="192"/>
      <c r="V60" s="192"/>
      <c r="W60" s="192"/>
      <c r="X60" s="192"/>
      <c r="Y60" s="192"/>
      <c r="Z60" s="192"/>
    </row>
    <row r="61" spans="1:26" s="181" customFormat="1">
      <c r="T61" s="192"/>
      <c r="U61" s="192"/>
      <c r="V61" s="192"/>
      <c r="W61" s="192"/>
      <c r="X61" s="192"/>
      <c r="Y61" s="192"/>
      <c r="Z61" s="192"/>
    </row>
    <row r="62" spans="1:26" s="181" customFormat="1">
      <c r="T62" s="192"/>
      <c r="U62" s="192"/>
      <c r="V62" s="192"/>
      <c r="W62" s="192"/>
      <c r="X62" s="192"/>
      <c r="Y62" s="192"/>
      <c r="Z62" s="192"/>
    </row>
    <row r="63" spans="1:26" s="181" customFormat="1">
      <c r="T63" s="192"/>
      <c r="U63" s="192"/>
      <c r="V63" s="192"/>
      <c r="W63" s="192"/>
      <c r="X63" s="192"/>
      <c r="Y63" s="192"/>
      <c r="Z63" s="192"/>
    </row>
    <row r="64" spans="1:26" s="181" customFormat="1">
      <c r="T64" s="192"/>
      <c r="U64" s="192"/>
      <c r="V64" s="192"/>
      <c r="W64" s="192"/>
      <c r="X64" s="192"/>
      <c r="Y64" s="192"/>
      <c r="Z64" s="192"/>
    </row>
    <row r="65" spans="20:26" s="181" customFormat="1">
      <c r="T65" s="192"/>
      <c r="U65" s="192"/>
      <c r="V65" s="192"/>
      <c r="W65" s="192"/>
      <c r="X65" s="192"/>
      <c r="Y65" s="192"/>
      <c r="Z65" s="192"/>
    </row>
    <row r="66" spans="20:26" s="181" customFormat="1">
      <c r="T66" s="192"/>
      <c r="U66" s="192"/>
      <c r="V66" s="192"/>
      <c r="W66" s="192"/>
      <c r="X66" s="192"/>
      <c r="Y66" s="192"/>
      <c r="Z66" s="192"/>
    </row>
    <row r="67" spans="20:26" s="181" customFormat="1">
      <c r="T67" s="192"/>
      <c r="U67" s="192"/>
      <c r="V67" s="192"/>
      <c r="W67" s="192"/>
      <c r="X67" s="192"/>
      <c r="Y67" s="192"/>
      <c r="Z67" s="192"/>
    </row>
    <row r="68" spans="20:26" s="181" customFormat="1">
      <c r="T68" s="192"/>
      <c r="U68" s="192"/>
      <c r="V68" s="192"/>
      <c r="W68" s="192"/>
      <c r="X68" s="192"/>
      <c r="Y68" s="192"/>
      <c r="Z68" s="192"/>
    </row>
    <row r="69" spans="20:26" s="181" customFormat="1">
      <c r="T69" s="192"/>
      <c r="U69" s="192"/>
      <c r="V69" s="192"/>
      <c r="W69" s="192"/>
      <c r="X69" s="192"/>
      <c r="Y69" s="192"/>
      <c r="Z69" s="192"/>
    </row>
    <row r="70" spans="20:26" s="181" customFormat="1">
      <c r="T70" s="192"/>
      <c r="U70" s="192"/>
      <c r="V70" s="192"/>
      <c r="W70" s="192"/>
      <c r="X70" s="192"/>
      <c r="Y70" s="192"/>
      <c r="Z70" s="192"/>
    </row>
    <row r="71" spans="20:26" s="181" customFormat="1">
      <c r="T71" s="192"/>
      <c r="U71" s="192"/>
      <c r="V71" s="192"/>
      <c r="W71" s="192"/>
      <c r="X71" s="192"/>
      <c r="Y71" s="192"/>
      <c r="Z71" s="192"/>
    </row>
    <row r="72" spans="20:26" s="181" customFormat="1">
      <c r="T72" s="192"/>
      <c r="U72" s="192"/>
      <c r="V72" s="192"/>
      <c r="W72" s="192"/>
      <c r="X72" s="192"/>
      <c r="Y72" s="192"/>
      <c r="Z72" s="192"/>
    </row>
    <row r="73" spans="20:26" s="181" customFormat="1">
      <c r="T73" s="192"/>
      <c r="U73" s="192"/>
      <c r="V73" s="192"/>
      <c r="W73" s="192"/>
      <c r="X73" s="192"/>
      <c r="Y73" s="192"/>
      <c r="Z73" s="192"/>
    </row>
    <row r="74" spans="20:26" s="181" customFormat="1">
      <c r="T74" s="192"/>
      <c r="U74" s="192"/>
      <c r="V74" s="192"/>
      <c r="W74" s="192"/>
      <c r="X74" s="192"/>
      <c r="Y74" s="192"/>
      <c r="Z74" s="192"/>
    </row>
    <row r="75" spans="20:26" s="181" customFormat="1">
      <c r="T75" s="192"/>
      <c r="U75" s="192"/>
      <c r="V75" s="192"/>
      <c r="W75" s="192"/>
      <c r="X75" s="192"/>
      <c r="Y75" s="192"/>
      <c r="Z75" s="192"/>
    </row>
    <row r="76" spans="20:26" s="181" customFormat="1">
      <c r="T76" s="192"/>
      <c r="U76" s="192"/>
      <c r="V76" s="192"/>
      <c r="W76" s="192"/>
      <c r="X76" s="192"/>
      <c r="Y76" s="192"/>
      <c r="Z76" s="192"/>
    </row>
    <row r="77" spans="20:26" s="181" customFormat="1">
      <c r="T77" s="192"/>
      <c r="U77" s="192"/>
      <c r="V77" s="192"/>
      <c r="W77" s="192"/>
      <c r="X77" s="192"/>
      <c r="Y77" s="192"/>
      <c r="Z77" s="192"/>
    </row>
    <row r="78" spans="20:26" s="181" customFormat="1">
      <c r="T78" s="192"/>
      <c r="U78" s="192"/>
      <c r="V78" s="192"/>
      <c r="W78" s="192"/>
      <c r="X78" s="192"/>
      <c r="Y78" s="192"/>
      <c r="Z78" s="192"/>
    </row>
    <row r="79" spans="20:26" s="181" customFormat="1">
      <c r="T79" s="192"/>
      <c r="U79" s="192"/>
      <c r="V79" s="192"/>
      <c r="W79" s="192"/>
      <c r="X79" s="192"/>
      <c r="Y79" s="192"/>
      <c r="Z79" s="192"/>
    </row>
    <row r="80" spans="20:26" s="181" customFormat="1">
      <c r="T80" s="192"/>
      <c r="U80" s="192"/>
      <c r="V80" s="192"/>
      <c r="W80" s="192"/>
      <c r="X80" s="192"/>
      <c r="Y80" s="192"/>
      <c r="Z80" s="192"/>
    </row>
  </sheetData>
  <sheetProtection password="CF03" sheet="1" objects="1" scenarios="1" selectLockedCells="1"/>
  <mergeCells count="34">
    <mergeCell ref="Q4:Q9"/>
    <mergeCell ref="L5:M5"/>
    <mergeCell ref="N5:O5"/>
    <mergeCell ref="H7:H9"/>
    <mergeCell ref="I7:I9"/>
    <mergeCell ref="N6:O6"/>
    <mergeCell ref="H6:J6"/>
    <mergeCell ref="A4:A9"/>
    <mergeCell ref="B4:B9"/>
    <mergeCell ref="C4:C9"/>
    <mergeCell ref="L6:M6"/>
    <mergeCell ref="P8:P9"/>
    <mergeCell ref="E5:G5"/>
    <mergeCell ref="H5:J5"/>
    <mergeCell ref="D4:O4"/>
    <mergeCell ref="P4:P7"/>
    <mergeCell ref="E6:G6"/>
    <mergeCell ref="G7:G9"/>
    <mergeCell ref="U9:W9"/>
    <mergeCell ref="C1:M1"/>
    <mergeCell ref="U7:Y8"/>
    <mergeCell ref="D2:M2"/>
    <mergeCell ref="P1:S1"/>
    <mergeCell ref="J7:J9"/>
    <mergeCell ref="K7:K9"/>
    <mergeCell ref="L7:L9"/>
    <mergeCell ref="M7:M9"/>
    <mergeCell ref="N7:N9"/>
    <mergeCell ref="O7:O9"/>
    <mergeCell ref="D7:D9"/>
    <mergeCell ref="E7:E9"/>
    <mergeCell ref="F7:F9"/>
    <mergeCell ref="R4:R9"/>
    <mergeCell ref="S4:S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O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1:V80"/>
  <sheetViews>
    <sheetView showGridLines="0" showRowColHeaders="0" workbookViewId="0">
      <selection activeCell="Q10" sqref="Q10"/>
    </sheetView>
  </sheetViews>
  <sheetFormatPr defaultColWidth="23.25" defaultRowHeight="22.5"/>
  <cols>
    <col min="1" max="1" width="4.125" style="1" customWidth="1"/>
    <col min="2" max="2" width="9" style="1" customWidth="1"/>
    <col min="3" max="3" width="23.125" style="1" customWidth="1"/>
    <col min="4" max="11" width="4.875" style="1" customWidth="1"/>
    <col min="12" max="12" width="7.75" style="1" customWidth="1"/>
    <col min="13" max="13" width="7" style="1" customWidth="1"/>
    <col min="14" max="14" width="7.125" style="1" customWidth="1"/>
    <col min="15" max="15" width="10.125" style="1" customWidth="1"/>
    <col min="16" max="16" width="11.75" style="192" customWidth="1"/>
    <col min="17" max="19" width="7.375" style="192" customWidth="1"/>
    <col min="20" max="21" width="13.125" style="192" customWidth="1"/>
    <col min="22" max="22" width="23.25" style="192"/>
    <col min="23" max="16384" width="23.25" style="1"/>
  </cols>
  <sheetData>
    <row r="1" spans="1:22" s="7" customFormat="1" ht="19.5" customHeight="1">
      <c r="A1" s="44"/>
      <c r="B1" s="240" t="s">
        <v>49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44"/>
      <c r="P1" s="171"/>
      <c r="Q1" s="171"/>
      <c r="R1" s="171"/>
      <c r="S1" s="171"/>
      <c r="T1" s="171"/>
      <c r="U1" s="171"/>
      <c r="V1" s="171"/>
    </row>
    <row r="2" spans="1:22" s="7" customFormat="1" ht="19.5" customHeight="1">
      <c r="A2" s="44"/>
      <c r="B2" s="44"/>
      <c r="C2" s="44"/>
      <c r="D2" s="310" t="str">
        <f>สรุปผลสมรรถนะ!D2&amp;"  "&amp;สรุปผลสมรรถนะ!E2&amp;"     "&amp;สรุปผลสมรรถนะ!G2&amp;"  "&amp;สรุปผลสมรรถนะ!H2</f>
        <v xml:space="preserve">มัธยมศึกษาปีที่ 5 ปีการศึกษา 2556         </v>
      </c>
      <c r="E2" s="310"/>
      <c r="F2" s="310"/>
      <c r="G2" s="310"/>
      <c r="H2" s="310"/>
      <c r="I2" s="310"/>
      <c r="J2" s="310"/>
      <c r="K2" s="310"/>
      <c r="L2" s="310"/>
      <c r="M2" s="310"/>
      <c r="N2" s="44"/>
      <c r="O2" s="44"/>
      <c r="P2" s="171"/>
      <c r="Q2" s="171"/>
      <c r="R2" s="171"/>
      <c r="S2" s="171"/>
      <c r="T2" s="171"/>
      <c r="U2" s="171"/>
      <c r="V2" s="171"/>
    </row>
    <row r="3" spans="1:22" s="37" customFormat="1" ht="7.5" customHeight="1">
      <c r="P3" s="171"/>
      <c r="Q3" s="171"/>
      <c r="R3" s="171"/>
      <c r="S3" s="171"/>
      <c r="T3" s="171"/>
      <c r="U3" s="171"/>
      <c r="V3" s="171"/>
    </row>
    <row r="4" spans="1:22" s="37" customFormat="1" ht="21" customHeight="1">
      <c r="A4" s="317" t="s">
        <v>0</v>
      </c>
      <c r="B4" s="304" t="str">
        <f>สรุปผลสมรรถนะ!C4</f>
        <v>เลขประจำตัวนักเรียน</v>
      </c>
      <c r="C4" s="317" t="s">
        <v>1</v>
      </c>
      <c r="D4" s="333" t="s">
        <v>218</v>
      </c>
      <c r="E4" s="333"/>
      <c r="F4" s="333"/>
      <c r="G4" s="333"/>
      <c r="H4" s="333"/>
      <c r="I4" s="333"/>
      <c r="J4" s="333"/>
      <c r="K4" s="333"/>
      <c r="L4" s="321" t="s">
        <v>269</v>
      </c>
      <c r="M4" s="304" t="s">
        <v>24</v>
      </c>
      <c r="N4" s="304" t="s">
        <v>2</v>
      </c>
      <c r="O4" s="304" t="s">
        <v>273</v>
      </c>
      <c r="P4" s="171"/>
      <c r="Q4" s="171"/>
      <c r="R4" s="171"/>
      <c r="S4" s="171"/>
      <c r="T4" s="171"/>
      <c r="U4" s="171"/>
      <c r="V4" s="171"/>
    </row>
    <row r="5" spans="1:22" s="7" customFormat="1" ht="22.5" customHeight="1">
      <c r="A5" s="317"/>
      <c r="B5" s="304"/>
      <c r="C5" s="317"/>
      <c r="D5" s="244" t="s">
        <v>210</v>
      </c>
      <c r="E5" s="244"/>
      <c r="F5" s="244"/>
      <c r="G5" s="244"/>
      <c r="H5" s="244" t="s">
        <v>211</v>
      </c>
      <c r="I5" s="244"/>
      <c r="J5" s="244"/>
      <c r="K5" s="244"/>
      <c r="L5" s="321"/>
      <c r="M5" s="304"/>
      <c r="N5" s="304"/>
      <c r="O5" s="304"/>
      <c r="P5" s="171"/>
      <c r="Q5" s="171"/>
      <c r="R5" s="171"/>
      <c r="S5" s="171"/>
      <c r="T5" s="171"/>
      <c r="U5" s="171"/>
      <c r="V5" s="171"/>
    </row>
    <row r="6" spans="1:22" s="7" customFormat="1" ht="16.5" customHeight="1">
      <c r="A6" s="317"/>
      <c r="B6" s="304"/>
      <c r="C6" s="317"/>
      <c r="D6" s="255" t="s">
        <v>265</v>
      </c>
      <c r="E6" s="255"/>
      <c r="F6" s="255"/>
      <c r="G6" s="255"/>
      <c r="H6" s="255" t="s">
        <v>265</v>
      </c>
      <c r="I6" s="255"/>
      <c r="J6" s="255"/>
      <c r="K6" s="255"/>
      <c r="L6" s="321"/>
      <c r="M6" s="304"/>
      <c r="N6" s="304"/>
      <c r="O6" s="304"/>
      <c r="P6" s="171"/>
      <c r="Q6" s="171"/>
      <c r="R6" s="171"/>
      <c r="S6" s="171"/>
      <c r="T6" s="171"/>
      <c r="U6" s="171"/>
      <c r="V6" s="171"/>
    </row>
    <row r="7" spans="1:22" ht="15.75" customHeight="1">
      <c r="A7" s="317"/>
      <c r="B7" s="304"/>
      <c r="C7" s="317"/>
      <c r="D7" s="332" t="s">
        <v>219</v>
      </c>
      <c r="E7" s="332" t="s">
        <v>220</v>
      </c>
      <c r="F7" s="332" t="s">
        <v>221</v>
      </c>
      <c r="G7" s="332" t="s">
        <v>222</v>
      </c>
      <c r="H7" s="332" t="s">
        <v>223</v>
      </c>
      <c r="I7" s="332" t="s">
        <v>224</v>
      </c>
      <c r="J7" s="332" t="s">
        <v>225</v>
      </c>
      <c r="K7" s="332" t="s">
        <v>226</v>
      </c>
      <c r="L7" s="321"/>
      <c r="M7" s="304"/>
      <c r="N7" s="304"/>
      <c r="O7" s="304"/>
      <c r="Q7" s="322" t="s">
        <v>274</v>
      </c>
      <c r="R7" s="322"/>
      <c r="S7" s="322"/>
      <c r="T7" s="322"/>
      <c r="U7" s="322"/>
    </row>
    <row r="8" spans="1:22" ht="15.75" customHeight="1">
      <c r="A8" s="317"/>
      <c r="B8" s="304"/>
      <c r="C8" s="317"/>
      <c r="D8" s="332"/>
      <c r="E8" s="332"/>
      <c r="F8" s="332"/>
      <c r="G8" s="332"/>
      <c r="H8" s="332"/>
      <c r="I8" s="332"/>
      <c r="J8" s="332"/>
      <c r="K8" s="332"/>
      <c r="L8" s="311">
        <f>COUNT(D10:K10)*3</f>
        <v>0</v>
      </c>
      <c r="M8" s="304"/>
      <c r="N8" s="304"/>
      <c r="O8" s="304"/>
      <c r="Q8" s="323"/>
      <c r="R8" s="323"/>
      <c r="S8" s="323"/>
      <c r="T8" s="323"/>
      <c r="U8" s="323"/>
    </row>
    <row r="9" spans="1:22" ht="15.75" customHeight="1">
      <c r="A9" s="317"/>
      <c r="B9" s="304"/>
      <c r="C9" s="317"/>
      <c r="D9" s="332"/>
      <c r="E9" s="332"/>
      <c r="F9" s="332"/>
      <c r="G9" s="332"/>
      <c r="H9" s="332"/>
      <c r="I9" s="332"/>
      <c r="J9" s="332"/>
      <c r="K9" s="332"/>
      <c r="L9" s="311"/>
      <c r="M9" s="304"/>
      <c r="N9" s="304"/>
      <c r="O9" s="304"/>
      <c r="Q9" s="313" t="s">
        <v>271</v>
      </c>
      <c r="R9" s="313"/>
      <c r="S9" s="313"/>
      <c r="T9" s="200" t="s">
        <v>2</v>
      </c>
      <c r="U9" s="200" t="s">
        <v>273</v>
      </c>
    </row>
    <row r="10" spans="1:22" s="4" customFormat="1" ht="15.75" customHeight="1">
      <c r="A10" s="3">
        <v>1</v>
      </c>
      <c r="B10" s="46" t="str">
        <f>IF(นักเรียน!B6="","",นักเรียน!B6)</f>
        <v/>
      </c>
      <c r="C10" s="47" t="str">
        <f>IF(นักเรียน!C6="","",นักเรียน!C6)</f>
        <v>สามเณร</v>
      </c>
      <c r="D10" s="188" t="str">
        <f>IF(กรอกคะแนนประเมิน!AS10="","",กรอกคะแนนประเมิน!AS10)</f>
        <v/>
      </c>
      <c r="E10" s="188" t="str">
        <f>IF(กรอกคะแนนประเมิน!AT10="","",กรอกคะแนนประเมิน!AT10)</f>
        <v/>
      </c>
      <c r="F10" s="188" t="str">
        <f>IF(กรอกคะแนนประเมิน!AU10="","",กรอกคะแนนประเมิน!AU10)</f>
        <v/>
      </c>
      <c r="G10" s="188" t="str">
        <f>IF(กรอกคะแนนประเมิน!AV10="","",กรอกคะแนนประเมิน!AV10)</f>
        <v/>
      </c>
      <c r="H10" s="188" t="str">
        <f>IF(กรอกคะแนนประเมิน!AW10="","",กรอกคะแนนประเมิน!AW10)</f>
        <v/>
      </c>
      <c r="I10" s="188" t="str">
        <f>IF(กรอกคะแนนประเมิน!AX10="","",กรอกคะแนนประเมิน!AX10)</f>
        <v/>
      </c>
      <c r="J10" s="188" t="str">
        <f>IF(กรอกคะแนนประเมิน!AY10="","",กรอกคะแนนประเมิน!AY10)</f>
        <v/>
      </c>
      <c r="K10" s="188" t="str">
        <f>IF(กรอกคะแนนประเมิน!AZ10="","",กรอกคะแนนประเมิน!AZ10)</f>
        <v/>
      </c>
      <c r="L10" s="189">
        <f t="shared" ref="L10:L54" si="0">IF(C10="","",SUM(D10:K10))</f>
        <v>0</v>
      </c>
      <c r="M10" s="190">
        <f>IF(L10=0,0,IF(L10="","",ROUND((L10*100)/$L$8,2)))</f>
        <v>0</v>
      </c>
      <c r="N10" s="196">
        <f>IF(M10="","",VLOOKUP(M10,$Q$10:$U$13,4,TRUE))</f>
        <v>0</v>
      </c>
      <c r="O10" s="191" t="str">
        <f>IF(M10="","",VLOOKUP(M10,$Q$10:$U$13,5,TRUE))</f>
        <v>ปรับปรุง</v>
      </c>
      <c r="P10" s="193"/>
      <c r="Q10" s="197">
        <v>0</v>
      </c>
      <c r="R10" s="198" t="s">
        <v>272</v>
      </c>
      <c r="S10" s="197">
        <v>39</v>
      </c>
      <c r="T10" s="199">
        <v>0</v>
      </c>
      <c r="U10" s="197" t="s">
        <v>57</v>
      </c>
      <c r="V10" s="193"/>
    </row>
    <row r="11" spans="1:22" s="4" customFormat="1" ht="15.75" customHeight="1">
      <c r="A11" s="3">
        <v>2</v>
      </c>
      <c r="B11" s="46" t="str">
        <f>IF(นักเรียน!B7="","",นักเรียน!B7)</f>
        <v/>
      </c>
      <c r="C11" s="47" t="str">
        <f>IF(นักเรียน!C7="","",นักเรียน!C7)</f>
        <v>สามเณร</v>
      </c>
      <c r="D11" s="188" t="str">
        <f>IF(กรอกคะแนนประเมิน!AS11="","",กรอกคะแนนประเมิน!AS11)</f>
        <v/>
      </c>
      <c r="E11" s="188" t="str">
        <f>IF(กรอกคะแนนประเมิน!AT11="","",กรอกคะแนนประเมิน!AT11)</f>
        <v/>
      </c>
      <c r="F11" s="188" t="str">
        <f>IF(กรอกคะแนนประเมิน!AU11="","",กรอกคะแนนประเมิน!AU11)</f>
        <v/>
      </c>
      <c r="G11" s="188" t="str">
        <f>IF(กรอกคะแนนประเมิน!AV11="","",กรอกคะแนนประเมิน!AV11)</f>
        <v/>
      </c>
      <c r="H11" s="188" t="str">
        <f>IF(กรอกคะแนนประเมิน!AW11="","",กรอกคะแนนประเมิน!AW11)</f>
        <v/>
      </c>
      <c r="I11" s="188" t="str">
        <f>IF(กรอกคะแนนประเมิน!AX11="","",กรอกคะแนนประเมิน!AX11)</f>
        <v/>
      </c>
      <c r="J11" s="188" t="str">
        <f>IF(กรอกคะแนนประเมิน!AY11="","",กรอกคะแนนประเมิน!AY11)</f>
        <v/>
      </c>
      <c r="K11" s="188" t="str">
        <f>IF(กรอกคะแนนประเมิน!AZ11="","",กรอกคะแนนประเมิน!AZ11)</f>
        <v/>
      </c>
      <c r="L11" s="189">
        <f t="shared" si="0"/>
        <v>0</v>
      </c>
      <c r="M11" s="190">
        <f t="shared" ref="M11:M54" si="1">IF(L11=0,0,IF(L11="","",ROUND((L11*100)/$L$8,2)))</f>
        <v>0</v>
      </c>
      <c r="N11" s="196">
        <f t="shared" ref="N11:N54" si="2">IF(M11="","",VLOOKUP(M11,$Q$10:$U$13,4,TRUE))</f>
        <v>0</v>
      </c>
      <c r="O11" s="191" t="str">
        <f t="shared" ref="O11:O54" si="3">IF(M11="","",VLOOKUP(M11,$Q$10:$U$13,5,TRUE))</f>
        <v>ปรับปรุง</v>
      </c>
      <c r="P11" s="193"/>
      <c r="Q11" s="197">
        <v>40</v>
      </c>
      <c r="R11" s="198" t="s">
        <v>272</v>
      </c>
      <c r="S11" s="197">
        <v>59</v>
      </c>
      <c r="T11" s="199">
        <v>1</v>
      </c>
      <c r="U11" s="197" t="s">
        <v>56</v>
      </c>
      <c r="V11" s="193"/>
    </row>
    <row r="12" spans="1:22" s="4" customFormat="1" ht="15.75" customHeight="1">
      <c r="A12" s="3">
        <v>3</v>
      </c>
      <c r="B12" s="46" t="str">
        <f>IF(นักเรียน!B8="","",นักเรียน!B8)</f>
        <v/>
      </c>
      <c r="C12" s="47" t="str">
        <f>IF(นักเรียน!C8="","",นักเรียน!C8)</f>
        <v>สามเณร</v>
      </c>
      <c r="D12" s="188" t="str">
        <f>IF(กรอกคะแนนประเมิน!AS12="","",กรอกคะแนนประเมิน!AS12)</f>
        <v/>
      </c>
      <c r="E12" s="188" t="str">
        <f>IF(กรอกคะแนนประเมิน!AT12="","",กรอกคะแนนประเมิน!AT12)</f>
        <v/>
      </c>
      <c r="F12" s="188" t="str">
        <f>IF(กรอกคะแนนประเมิน!AU12="","",กรอกคะแนนประเมิน!AU12)</f>
        <v/>
      </c>
      <c r="G12" s="188" t="str">
        <f>IF(กรอกคะแนนประเมิน!AV12="","",กรอกคะแนนประเมิน!AV12)</f>
        <v/>
      </c>
      <c r="H12" s="188" t="str">
        <f>IF(กรอกคะแนนประเมิน!AW12="","",กรอกคะแนนประเมิน!AW12)</f>
        <v/>
      </c>
      <c r="I12" s="188" t="str">
        <f>IF(กรอกคะแนนประเมิน!AX12="","",กรอกคะแนนประเมิน!AX12)</f>
        <v/>
      </c>
      <c r="J12" s="188" t="str">
        <f>IF(กรอกคะแนนประเมิน!AY12="","",กรอกคะแนนประเมิน!AY12)</f>
        <v/>
      </c>
      <c r="K12" s="188" t="str">
        <f>IF(กรอกคะแนนประเมิน!AZ12="","",กรอกคะแนนประเมิน!AZ12)</f>
        <v/>
      </c>
      <c r="L12" s="189">
        <f t="shared" si="0"/>
        <v>0</v>
      </c>
      <c r="M12" s="190">
        <f t="shared" si="1"/>
        <v>0</v>
      </c>
      <c r="N12" s="196">
        <f t="shared" si="2"/>
        <v>0</v>
      </c>
      <c r="O12" s="191" t="str">
        <f t="shared" si="3"/>
        <v>ปรับปรุง</v>
      </c>
      <c r="P12" s="193"/>
      <c r="Q12" s="197">
        <v>60</v>
      </c>
      <c r="R12" s="198" t="s">
        <v>272</v>
      </c>
      <c r="S12" s="197">
        <v>74</v>
      </c>
      <c r="T12" s="199">
        <v>2</v>
      </c>
      <c r="U12" s="197" t="s">
        <v>55</v>
      </c>
      <c r="V12" s="193"/>
    </row>
    <row r="13" spans="1:22" s="4" customFormat="1" ht="15.75" customHeight="1">
      <c r="A13" s="3">
        <v>4</v>
      </c>
      <c r="B13" s="46" t="str">
        <f>IF(นักเรียน!B9="","",นักเรียน!B9)</f>
        <v/>
      </c>
      <c r="C13" s="47" t="str">
        <f>IF(นักเรียน!C9="","",นักเรียน!C9)</f>
        <v>สามเณร</v>
      </c>
      <c r="D13" s="188" t="str">
        <f>IF(กรอกคะแนนประเมิน!AS13="","",กรอกคะแนนประเมิน!AS13)</f>
        <v/>
      </c>
      <c r="E13" s="188" t="str">
        <f>IF(กรอกคะแนนประเมิน!AT13="","",กรอกคะแนนประเมิน!AT13)</f>
        <v/>
      </c>
      <c r="F13" s="188" t="str">
        <f>IF(กรอกคะแนนประเมิน!AU13="","",กรอกคะแนนประเมิน!AU13)</f>
        <v/>
      </c>
      <c r="G13" s="188" t="str">
        <f>IF(กรอกคะแนนประเมิน!AV13="","",กรอกคะแนนประเมิน!AV13)</f>
        <v/>
      </c>
      <c r="H13" s="188" t="str">
        <f>IF(กรอกคะแนนประเมิน!AW13="","",กรอกคะแนนประเมิน!AW13)</f>
        <v/>
      </c>
      <c r="I13" s="188" t="str">
        <f>IF(กรอกคะแนนประเมิน!AX13="","",กรอกคะแนนประเมิน!AX13)</f>
        <v/>
      </c>
      <c r="J13" s="188" t="str">
        <f>IF(กรอกคะแนนประเมิน!AY13="","",กรอกคะแนนประเมิน!AY13)</f>
        <v/>
      </c>
      <c r="K13" s="188" t="str">
        <f>IF(กรอกคะแนนประเมิน!AZ13="","",กรอกคะแนนประเมิน!AZ13)</f>
        <v/>
      </c>
      <c r="L13" s="189">
        <f t="shared" si="0"/>
        <v>0</v>
      </c>
      <c r="M13" s="190">
        <f t="shared" si="1"/>
        <v>0</v>
      </c>
      <c r="N13" s="196">
        <f t="shared" si="2"/>
        <v>0</v>
      </c>
      <c r="O13" s="191" t="str">
        <f t="shared" si="3"/>
        <v>ปรับปรุง</v>
      </c>
      <c r="P13" s="193"/>
      <c r="Q13" s="197">
        <v>75</v>
      </c>
      <c r="R13" s="198" t="s">
        <v>272</v>
      </c>
      <c r="S13" s="197">
        <v>100</v>
      </c>
      <c r="T13" s="199">
        <v>3</v>
      </c>
      <c r="U13" s="197" t="s">
        <v>54</v>
      </c>
      <c r="V13" s="193"/>
    </row>
    <row r="14" spans="1:22" s="4" customFormat="1" ht="15.75" customHeight="1">
      <c r="A14" s="3">
        <v>5</v>
      </c>
      <c r="B14" s="46" t="str">
        <f>IF(นักเรียน!B10="","",นักเรียน!B10)</f>
        <v/>
      </c>
      <c r="C14" s="47" t="str">
        <f>IF(นักเรียน!C10="","",นักเรียน!C10)</f>
        <v>สามเณร</v>
      </c>
      <c r="D14" s="188" t="str">
        <f>IF(กรอกคะแนนประเมิน!AS14="","",กรอกคะแนนประเมิน!AS14)</f>
        <v/>
      </c>
      <c r="E14" s="188" t="str">
        <f>IF(กรอกคะแนนประเมิน!AT14="","",กรอกคะแนนประเมิน!AT14)</f>
        <v/>
      </c>
      <c r="F14" s="188" t="str">
        <f>IF(กรอกคะแนนประเมิน!AU14="","",กรอกคะแนนประเมิน!AU14)</f>
        <v/>
      </c>
      <c r="G14" s="188" t="str">
        <f>IF(กรอกคะแนนประเมิน!AV14="","",กรอกคะแนนประเมิน!AV14)</f>
        <v/>
      </c>
      <c r="H14" s="188" t="str">
        <f>IF(กรอกคะแนนประเมิน!AW14="","",กรอกคะแนนประเมิน!AW14)</f>
        <v/>
      </c>
      <c r="I14" s="188" t="str">
        <f>IF(กรอกคะแนนประเมิน!AX14="","",กรอกคะแนนประเมิน!AX14)</f>
        <v/>
      </c>
      <c r="J14" s="188" t="str">
        <f>IF(กรอกคะแนนประเมิน!AY14="","",กรอกคะแนนประเมิน!AY14)</f>
        <v/>
      </c>
      <c r="K14" s="188" t="str">
        <f>IF(กรอกคะแนนประเมิน!AZ14="","",กรอกคะแนนประเมิน!AZ14)</f>
        <v/>
      </c>
      <c r="L14" s="189">
        <f t="shared" si="0"/>
        <v>0</v>
      </c>
      <c r="M14" s="190">
        <f t="shared" si="1"/>
        <v>0</v>
      </c>
      <c r="N14" s="196">
        <f t="shared" si="2"/>
        <v>0</v>
      </c>
      <c r="O14" s="191" t="str">
        <f t="shared" si="3"/>
        <v>ปรับปรุง</v>
      </c>
      <c r="P14" s="193"/>
      <c r="Q14" s="195"/>
      <c r="R14" s="195"/>
      <c r="S14" s="195"/>
      <c r="T14" s="195"/>
      <c r="U14" s="195"/>
      <c r="V14" s="193"/>
    </row>
    <row r="15" spans="1:22" s="4" customFormat="1" ht="15.75" customHeight="1">
      <c r="A15" s="3">
        <v>6</v>
      </c>
      <c r="B15" s="46" t="str">
        <f>IF(นักเรียน!B11="","",นักเรียน!B11)</f>
        <v/>
      </c>
      <c r="C15" s="47" t="str">
        <f>IF(นักเรียน!C11="","",นักเรียน!C11)</f>
        <v/>
      </c>
      <c r="D15" s="188" t="str">
        <f>IF(กรอกคะแนนประเมิน!AS15="","",กรอกคะแนนประเมิน!AS15)</f>
        <v/>
      </c>
      <c r="E15" s="188" t="str">
        <f>IF(กรอกคะแนนประเมิน!AT15="","",กรอกคะแนนประเมิน!AT15)</f>
        <v/>
      </c>
      <c r="F15" s="188" t="str">
        <f>IF(กรอกคะแนนประเมิน!AU15="","",กรอกคะแนนประเมิน!AU15)</f>
        <v/>
      </c>
      <c r="G15" s="188" t="str">
        <f>IF(กรอกคะแนนประเมิน!AV15="","",กรอกคะแนนประเมิน!AV15)</f>
        <v/>
      </c>
      <c r="H15" s="188" t="str">
        <f>IF(กรอกคะแนนประเมิน!AW15="","",กรอกคะแนนประเมิน!AW15)</f>
        <v/>
      </c>
      <c r="I15" s="188" t="str">
        <f>IF(กรอกคะแนนประเมิน!AX15="","",กรอกคะแนนประเมิน!AX15)</f>
        <v/>
      </c>
      <c r="J15" s="188" t="str">
        <f>IF(กรอกคะแนนประเมิน!AY15="","",กรอกคะแนนประเมิน!AY15)</f>
        <v/>
      </c>
      <c r="K15" s="188" t="str">
        <f>IF(กรอกคะแนนประเมิน!AZ15="","",กรอกคะแนนประเมิน!AZ15)</f>
        <v/>
      </c>
      <c r="L15" s="189" t="str">
        <f t="shared" si="0"/>
        <v/>
      </c>
      <c r="M15" s="190" t="str">
        <f t="shared" si="1"/>
        <v/>
      </c>
      <c r="N15" s="196" t="str">
        <f t="shared" si="2"/>
        <v/>
      </c>
      <c r="O15" s="191" t="str">
        <f t="shared" si="3"/>
        <v/>
      </c>
      <c r="P15" s="193"/>
      <c r="Q15" s="193"/>
      <c r="R15" s="193"/>
      <c r="S15" s="193"/>
      <c r="T15" s="193"/>
      <c r="U15" s="193"/>
      <c r="V15" s="193"/>
    </row>
    <row r="16" spans="1:22" s="4" customFormat="1" ht="15.75" customHeight="1">
      <c r="A16" s="3">
        <v>7</v>
      </c>
      <c r="B16" s="46" t="str">
        <f>IF(นักเรียน!B12="","",นักเรียน!B12)</f>
        <v/>
      </c>
      <c r="C16" s="47" t="str">
        <f>IF(นักเรียน!C12="","",นักเรียน!C12)</f>
        <v/>
      </c>
      <c r="D16" s="188" t="str">
        <f>IF(กรอกคะแนนประเมิน!AS16="","",กรอกคะแนนประเมิน!AS16)</f>
        <v/>
      </c>
      <c r="E16" s="188" t="str">
        <f>IF(กรอกคะแนนประเมิน!AT16="","",กรอกคะแนนประเมิน!AT16)</f>
        <v/>
      </c>
      <c r="F16" s="188" t="str">
        <f>IF(กรอกคะแนนประเมิน!AU16="","",กรอกคะแนนประเมิน!AU16)</f>
        <v/>
      </c>
      <c r="G16" s="188" t="str">
        <f>IF(กรอกคะแนนประเมิน!AV16="","",กรอกคะแนนประเมิน!AV16)</f>
        <v/>
      </c>
      <c r="H16" s="188" t="str">
        <f>IF(กรอกคะแนนประเมิน!AW16="","",กรอกคะแนนประเมิน!AW16)</f>
        <v/>
      </c>
      <c r="I16" s="188" t="str">
        <f>IF(กรอกคะแนนประเมิน!AX16="","",กรอกคะแนนประเมิน!AX16)</f>
        <v/>
      </c>
      <c r="J16" s="188" t="str">
        <f>IF(กรอกคะแนนประเมิน!AY16="","",กรอกคะแนนประเมิน!AY16)</f>
        <v/>
      </c>
      <c r="K16" s="188" t="str">
        <f>IF(กรอกคะแนนประเมิน!AZ16="","",กรอกคะแนนประเมิน!AZ16)</f>
        <v/>
      </c>
      <c r="L16" s="189" t="str">
        <f t="shared" si="0"/>
        <v/>
      </c>
      <c r="M16" s="190" t="str">
        <f t="shared" si="1"/>
        <v/>
      </c>
      <c r="N16" s="196" t="str">
        <f t="shared" si="2"/>
        <v/>
      </c>
      <c r="O16" s="191" t="str">
        <f t="shared" si="3"/>
        <v/>
      </c>
      <c r="P16" s="193"/>
      <c r="Q16" s="193"/>
      <c r="R16" s="193"/>
      <c r="S16" s="193"/>
      <c r="T16" s="193"/>
      <c r="U16" s="193"/>
      <c r="V16" s="193"/>
    </row>
    <row r="17" spans="1:22" s="4" customFormat="1" ht="15.75" customHeight="1">
      <c r="A17" s="3">
        <v>8</v>
      </c>
      <c r="B17" s="46" t="str">
        <f>IF(นักเรียน!B13="","",นักเรียน!B13)</f>
        <v/>
      </c>
      <c r="C17" s="47" t="str">
        <f>IF(นักเรียน!C13="","",นักเรียน!C13)</f>
        <v/>
      </c>
      <c r="D17" s="188" t="str">
        <f>IF(กรอกคะแนนประเมิน!AS17="","",กรอกคะแนนประเมิน!AS17)</f>
        <v/>
      </c>
      <c r="E17" s="188" t="str">
        <f>IF(กรอกคะแนนประเมิน!AT17="","",กรอกคะแนนประเมิน!AT17)</f>
        <v/>
      </c>
      <c r="F17" s="188" t="str">
        <f>IF(กรอกคะแนนประเมิน!AU17="","",กรอกคะแนนประเมิน!AU17)</f>
        <v/>
      </c>
      <c r="G17" s="188" t="str">
        <f>IF(กรอกคะแนนประเมิน!AV17="","",กรอกคะแนนประเมิน!AV17)</f>
        <v/>
      </c>
      <c r="H17" s="188" t="str">
        <f>IF(กรอกคะแนนประเมิน!AW17="","",กรอกคะแนนประเมิน!AW17)</f>
        <v/>
      </c>
      <c r="I17" s="188" t="str">
        <f>IF(กรอกคะแนนประเมิน!AX17="","",กรอกคะแนนประเมิน!AX17)</f>
        <v/>
      </c>
      <c r="J17" s="188" t="str">
        <f>IF(กรอกคะแนนประเมิน!AY17="","",กรอกคะแนนประเมิน!AY17)</f>
        <v/>
      </c>
      <c r="K17" s="188" t="str">
        <f>IF(กรอกคะแนนประเมิน!AZ17="","",กรอกคะแนนประเมิน!AZ17)</f>
        <v/>
      </c>
      <c r="L17" s="189" t="str">
        <f t="shared" si="0"/>
        <v/>
      </c>
      <c r="M17" s="190" t="str">
        <f t="shared" si="1"/>
        <v/>
      </c>
      <c r="N17" s="196" t="str">
        <f t="shared" si="2"/>
        <v/>
      </c>
      <c r="O17" s="191" t="str">
        <f t="shared" si="3"/>
        <v/>
      </c>
      <c r="P17" s="193"/>
      <c r="Q17" s="193"/>
      <c r="R17" s="193"/>
      <c r="S17" s="193"/>
      <c r="T17" s="193"/>
      <c r="U17" s="193"/>
      <c r="V17" s="193"/>
    </row>
    <row r="18" spans="1:22" s="4" customFormat="1" ht="15.75" customHeight="1">
      <c r="A18" s="3">
        <v>9</v>
      </c>
      <c r="B18" s="46" t="str">
        <f>IF(นักเรียน!B14="","",นักเรียน!B14)</f>
        <v/>
      </c>
      <c r="C18" s="47" t="str">
        <f>IF(นักเรียน!C14="","",นักเรียน!C14)</f>
        <v/>
      </c>
      <c r="D18" s="188" t="str">
        <f>IF(กรอกคะแนนประเมิน!AS18="","",กรอกคะแนนประเมิน!AS18)</f>
        <v/>
      </c>
      <c r="E18" s="188" t="str">
        <f>IF(กรอกคะแนนประเมิน!AT18="","",กรอกคะแนนประเมิน!AT18)</f>
        <v/>
      </c>
      <c r="F18" s="188" t="str">
        <f>IF(กรอกคะแนนประเมิน!AU18="","",กรอกคะแนนประเมิน!AU18)</f>
        <v/>
      </c>
      <c r="G18" s="188" t="str">
        <f>IF(กรอกคะแนนประเมิน!AV18="","",กรอกคะแนนประเมิน!AV18)</f>
        <v/>
      </c>
      <c r="H18" s="188" t="str">
        <f>IF(กรอกคะแนนประเมิน!AW18="","",กรอกคะแนนประเมิน!AW18)</f>
        <v/>
      </c>
      <c r="I18" s="188" t="str">
        <f>IF(กรอกคะแนนประเมิน!AX18="","",กรอกคะแนนประเมิน!AX18)</f>
        <v/>
      </c>
      <c r="J18" s="188" t="str">
        <f>IF(กรอกคะแนนประเมิน!AY18="","",กรอกคะแนนประเมิน!AY18)</f>
        <v/>
      </c>
      <c r="K18" s="188" t="str">
        <f>IF(กรอกคะแนนประเมิน!AZ18="","",กรอกคะแนนประเมิน!AZ18)</f>
        <v/>
      </c>
      <c r="L18" s="189" t="str">
        <f t="shared" si="0"/>
        <v/>
      </c>
      <c r="M18" s="190" t="str">
        <f t="shared" si="1"/>
        <v/>
      </c>
      <c r="N18" s="196" t="str">
        <f t="shared" si="2"/>
        <v/>
      </c>
      <c r="O18" s="191" t="str">
        <f t="shared" si="3"/>
        <v/>
      </c>
      <c r="P18" s="193"/>
      <c r="Q18" s="193"/>
      <c r="R18" s="193"/>
      <c r="S18" s="193"/>
      <c r="T18" s="193"/>
      <c r="U18" s="193"/>
      <c r="V18" s="193"/>
    </row>
    <row r="19" spans="1:22" s="4" customFormat="1" ht="15.75" customHeight="1">
      <c r="A19" s="3">
        <v>10</v>
      </c>
      <c r="B19" s="46" t="str">
        <f>IF(นักเรียน!B15="","",นักเรียน!B15)</f>
        <v/>
      </c>
      <c r="C19" s="47" t="str">
        <f>IF(นักเรียน!C15="","",นักเรียน!C15)</f>
        <v/>
      </c>
      <c r="D19" s="188" t="str">
        <f>IF(กรอกคะแนนประเมิน!AS19="","",กรอกคะแนนประเมิน!AS19)</f>
        <v/>
      </c>
      <c r="E19" s="188" t="str">
        <f>IF(กรอกคะแนนประเมิน!AT19="","",กรอกคะแนนประเมิน!AT19)</f>
        <v/>
      </c>
      <c r="F19" s="188" t="str">
        <f>IF(กรอกคะแนนประเมิน!AU19="","",กรอกคะแนนประเมิน!AU19)</f>
        <v/>
      </c>
      <c r="G19" s="188" t="str">
        <f>IF(กรอกคะแนนประเมิน!AV19="","",กรอกคะแนนประเมิน!AV19)</f>
        <v/>
      </c>
      <c r="H19" s="188" t="str">
        <f>IF(กรอกคะแนนประเมิน!AW19="","",กรอกคะแนนประเมิน!AW19)</f>
        <v/>
      </c>
      <c r="I19" s="188" t="str">
        <f>IF(กรอกคะแนนประเมิน!AX19="","",กรอกคะแนนประเมิน!AX19)</f>
        <v/>
      </c>
      <c r="J19" s="188" t="str">
        <f>IF(กรอกคะแนนประเมิน!AY19="","",กรอกคะแนนประเมิน!AY19)</f>
        <v/>
      </c>
      <c r="K19" s="188" t="str">
        <f>IF(กรอกคะแนนประเมิน!AZ19="","",กรอกคะแนนประเมิน!AZ19)</f>
        <v/>
      </c>
      <c r="L19" s="189" t="str">
        <f t="shared" si="0"/>
        <v/>
      </c>
      <c r="M19" s="190" t="str">
        <f t="shared" si="1"/>
        <v/>
      </c>
      <c r="N19" s="196" t="str">
        <f t="shared" si="2"/>
        <v/>
      </c>
      <c r="O19" s="191" t="str">
        <f t="shared" si="3"/>
        <v/>
      </c>
      <c r="P19" s="193"/>
      <c r="Q19" s="193"/>
      <c r="R19" s="193"/>
      <c r="S19" s="193"/>
      <c r="T19" s="193"/>
      <c r="U19" s="193"/>
      <c r="V19" s="193"/>
    </row>
    <row r="20" spans="1:22" s="4" customFormat="1" ht="15.75" customHeight="1">
      <c r="A20" s="3">
        <v>11</v>
      </c>
      <c r="B20" s="46" t="str">
        <f>IF(นักเรียน!B16="","",นักเรียน!B16)</f>
        <v/>
      </c>
      <c r="C20" s="47" t="str">
        <f>IF(นักเรียน!C16="","",นักเรียน!C16)</f>
        <v/>
      </c>
      <c r="D20" s="188" t="str">
        <f>IF(กรอกคะแนนประเมิน!AS20="","",กรอกคะแนนประเมิน!AS20)</f>
        <v/>
      </c>
      <c r="E20" s="188" t="str">
        <f>IF(กรอกคะแนนประเมิน!AT20="","",กรอกคะแนนประเมิน!AT20)</f>
        <v/>
      </c>
      <c r="F20" s="188" t="str">
        <f>IF(กรอกคะแนนประเมิน!AU20="","",กรอกคะแนนประเมิน!AU20)</f>
        <v/>
      </c>
      <c r="G20" s="188" t="str">
        <f>IF(กรอกคะแนนประเมิน!AV20="","",กรอกคะแนนประเมิน!AV20)</f>
        <v/>
      </c>
      <c r="H20" s="188" t="str">
        <f>IF(กรอกคะแนนประเมิน!AW20="","",กรอกคะแนนประเมิน!AW20)</f>
        <v/>
      </c>
      <c r="I20" s="188" t="str">
        <f>IF(กรอกคะแนนประเมิน!AX20="","",กรอกคะแนนประเมิน!AX20)</f>
        <v/>
      </c>
      <c r="J20" s="188" t="str">
        <f>IF(กรอกคะแนนประเมิน!AY20="","",กรอกคะแนนประเมิน!AY20)</f>
        <v/>
      </c>
      <c r="K20" s="188" t="str">
        <f>IF(กรอกคะแนนประเมิน!AZ20="","",กรอกคะแนนประเมิน!AZ20)</f>
        <v/>
      </c>
      <c r="L20" s="189" t="str">
        <f t="shared" si="0"/>
        <v/>
      </c>
      <c r="M20" s="190" t="str">
        <f t="shared" si="1"/>
        <v/>
      </c>
      <c r="N20" s="196" t="str">
        <f t="shared" si="2"/>
        <v/>
      </c>
      <c r="O20" s="191" t="str">
        <f t="shared" si="3"/>
        <v/>
      </c>
      <c r="P20" s="193"/>
      <c r="Q20" s="193"/>
      <c r="R20" s="193"/>
      <c r="S20" s="193"/>
      <c r="T20" s="193"/>
      <c r="U20" s="193"/>
      <c r="V20" s="193"/>
    </row>
    <row r="21" spans="1:22" s="4" customFormat="1" ht="15.75" customHeight="1">
      <c r="A21" s="3">
        <v>12</v>
      </c>
      <c r="B21" s="46" t="str">
        <f>IF(นักเรียน!B17="","",นักเรียน!B17)</f>
        <v/>
      </c>
      <c r="C21" s="47" t="str">
        <f>IF(นักเรียน!C17="","",นักเรียน!C17)</f>
        <v/>
      </c>
      <c r="D21" s="188" t="str">
        <f>IF(กรอกคะแนนประเมิน!AS21="","",กรอกคะแนนประเมิน!AS21)</f>
        <v/>
      </c>
      <c r="E21" s="188" t="str">
        <f>IF(กรอกคะแนนประเมิน!AT21="","",กรอกคะแนนประเมิน!AT21)</f>
        <v/>
      </c>
      <c r="F21" s="188" t="str">
        <f>IF(กรอกคะแนนประเมิน!AU21="","",กรอกคะแนนประเมิน!AU21)</f>
        <v/>
      </c>
      <c r="G21" s="188" t="str">
        <f>IF(กรอกคะแนนประเมิน!AV21="","",กรอกคะแนนประเมิน!AV21)</f>
        <v/>
      </c>
      <c r="H21" s="188" t="str">
        <f>IF(กรอกคะแนนประเมิน!AW21="","",กรอกคะแนนประเมิน!AW21)</f>
        <v/>
      </c>
      <c r="I21" s="188" t="str">
        <f>IF(กรอกคะแนนประเมิน!AX21="","",กรอกคะแนนประเมิน!AX21)</f>
        <v/>
      </c>
      <c r="J21" s="188" t="str">
        <f>IF(กรอกคะแนนประเมิน!AY21="","",กรอกคะแนนประเมิน!AY21)</f>
        <v/>
      </c>
      <c r="K21" s="188" t="str">
        <f>IF(กรอกคะแนนประเมิน!AZ21="","",กรอกคะแนนประเมิน!AZ21)</f>
        <v/>
      </c>
      <c r="L21" s="189" t="str">
        <f t="shared" si="0"/>
        <v/>
      </c>
      <c r="M21" s="190" t="str">
        <f t="shared" si="1"/>
        <v/>
      </c>
      <c r="N21" s="196" t="str">
        <f t="shared" si="2"/>
        <v/>
      </c>
      <c r="O21" s="191" t="str">
        <f t="shared" si="3"/>
        <v/>
      </c>
      <c r="P21" s="193"/>
      <c r="Q21" s="193"/>
      <c r="R21" s="193"/>
      <c r="S21" s="193"/>
      <c r="T21" s="193"/>
      <c r="U21" s="193"/>
      <c r="V21" s="193"/>
    </row>
    <row r="22" spans="1:22" s="4" customFormat="1" ht="15.75" customHeight="1">
      <c r="A22" s="3">
        <v>13</v>
      </c>
      <c r="B22" s="46" t="str">
        <f>IF(นักเรียน!B18="","",นักเรียน!B18)</f>
        <v/>
      </c>
      <c r="C22" s="47" t="str">
        <f>IF(นักเรียน!C18="","",นักเรียน!C18)</f>
        <v/>
      </c>
      <c r="D22" s="188" t="str">
        <f>IF(กรอกคะแนนประเมิน!AS22="","",กรอกคะแนนประเมิน!AS22)</f>
        <v/>
      </c>
      <c r="E22" s="188" t="str">
        <f>IF(กรอกคะแนนประเมิน!AT22="","",กรอกคะแนนประเมิน!AT22)</f>
        <v/>
      </c>
      <c r="F22" s="188" t="str">
        <f>IF(กรอกคะแนนประเมิน!AU22="","",กรอกคะแนนประเมิน!AU22)</f>
        <v/>
      </c>
      <c r="G22" s="188" t="str">
        <f>IF(กรอกคะแนนประเมิน!AV22="","",กรอกคะแนนประเมิน!AV22)</f>
        <v/>
      </c>
      <c r="H22" s="188" t="str">
        <f>IF(กรอกคะแนนประเมิน!AW22="","",กรอกคะแนนประเมิน!AW22)</f>
        <v/>
      </c>
      <c r="I22" s="188" t="str">
        <f>IF(กรอกคะแนนประเมิน!AX22="","",กรอกคะแนนประเมิน!AX22)</f>
        <v/>
      </c>
      <c r="J22" s="188" t="str">
        <f>IF(กรอกคะแนนประเมิน!AY22="","",กรอกคะแนนประเมิน!AY22)</f>
        <v/>
      </c>
      <c r="K22" s="188" t="str">
        <f>IF(กรอกคะแนนประเมิน!AZ22="","",กรอกคะแนนประเมิน!AZ22)</f>
        <v/>
      </c>
      <c r="L22" s="189" t="str">
        <f t="shared" si="0"/>
        <v/>
      </c>
      <c r="M22" s="190" t="str">
        <f t="shared" si="1"/>
        <v/>
      </c>
      <c r="N22" s="196" t="str">
        <f t="shared" si="2"/>
        <v/>
      </c>
      <c r="O22" s="191" t="str">
        <f t="shared" si="3"/>
        <v/>
      </c>
      <c r="P22" s="193"/>
      <c r="Q22" s="193"/>
      <c r="R22" s="193"/>
      <c r="S22" s="193"/>
      <c r="T22" s="193"/>
      <c r="U22" s="193"/>
      <c r="V22" s="193"/>
    </row>
    <row r="23" spans="1:22" s="4" customFormat="1" ht="15.75" customHeight="1">
      <c r="A23" s="3">
        <v>14</v>
      </c>
      <c r="B23" s="46" t="str">
        <f>IF(นักเรียน!B19="","",นักเรียน!B19)</f>
        <v/>
      </c>
      <c r="C23" s="47" t="str">
        <f>IF(นักเรียน!C19="","",นักเรียน!C19)</f>
        <v/>
      </c>
      <c r="D23" s="188" t="str">
        <f>IF(กรอกคะแนนประเมิน!AS23="","",กรอกคะแนนประเมิน!AS23)</f>
        <v/>
      </c>
      <c r="E23" s="188" t="str">
        <f>IF(กรอกคะแนนประเมิน!AT23="","",กรอกคะแนนประเมิน!AT23)</f>
        <v/>
      </c>
      <c r="F23" s="188" t="str">
        <f>IF(กรอกคะแนนประเมิน!AU23="","",กรอกคะแนนประเมิน!AU23)</f>
        <v/>
      </c>
      <c r="G23" s="188" t="str">
        <f>IF(กรอกคะแนนประเมิน!AV23="","",กรอกคะแนนประเมิน!AV23)</f>
        <v/>
      </c>
      <c r="H23" s="188" t="str">
        <f>IF(กรอกคะแนนประเมิน!AW23="","",กรอกคะแนนประเมิน!AW23)</f>
        <v/>
      </c>
      <c r="I23" s="188" t="str">
        <f>IF(กรอกคะแนนประเมิน!AX23="","",กรอกคะแนนประเมิน!AX23)</f>
        <v/>
      </c>
      <c r="J23" s="188" t="str">
        <f>IF(กรอกคะแนนประเมิน!AY23="","",กรอกคะแนนประเมิน!AY23)</f>
        <v/>
      </c>
      <c r="K23" s="188" t="str">
        <f>IF(กรอกคะแนนประเมิน!AZ23="","",กรอกคะแนนประเมิน!AZ23)</f>
        <v/>
      </c>
      <c r="L23" s="189" t="str">
        <f t="shared" si="0"/>
        <v/>
      </c>
      <c r="M23" s="190" t="str">
        <f t="shared" si="1"/>
        <v/>
      </c>
      <c r="N23" s="196" t="str">
        <f t="shared" si="2"/>
        <v/>
      </c>
      <c r="O23" s="191" t="str">
        <f t="shared" si="3"/>
        <v/>
      </c>
      <c r="P23" s="193"/>
      <c r="Q23" s="193"/>
      <c r="R23" s="193"/>
      <c r="S23" s="193"/>
      <c r="T23" s="193"/>
      <c r="U23" s="193"/>
      <c r="V23" s="193"/>
    </row>
    <row r="24" spans="1:22" s="4" customFormat="1" ht="15.75" customHeight="1">
      <c r="A24" s="3">
        <v>15</v>
      </c>
      <c r="B24" s="46" t="str">
        <f>IF(นักเรียน!B20="","",นักเรียน!B20)</f>
        <v/>
      </c>
      <c r="C24" s="47" t="str">
        <f>IF(นักเรียน!C20="","",นักเรียน!C20)</f>
        <v/>
      </c>
      <c r="D24" s="188" t="str">
        <f>IF(กรอกคะแนนประเมิน!AS24="","",กรอกคะแนนประเมิน!AS24)</f>
        <v/>
      </c>
      <c r="E24" s="188" t="str">
        <f>IF(กรอกคะแนนประเมิน!AT24="","",กรอกคะแนนประเมิน!AT24)</f>
        <v/>
      </c>
      <c r="F24" s="188" t="str">
        <f>IF(กรอกคะแนนประเมิน!AU24="","",กรอกคะแนนประเมิน!AU24)</f>
        <v/>
      </c>
      <c r="G24" s="188" t="str">
        <f>IF(กรอกคะแนนประเมิน!AV24="","",กรอกคะแนนประเมิน!AV24)</f>
        <v/>
      </c>
      <c r="H24" s="188" t="str">
        <f>IF(กรอกคะแนนประเมิน!AW24="","",กรอกคะแนนประเมิน!AW24)</f>
        <v/>
      </c>
      <c r="I24" s="188" t="str">
        <f>IF(กรอกคะแนนประเมิน!AX24="","",กรอกคะแนนประเมิน!AX24)</f>
        <v/>
      </c>
      <c r="J24" s="188" t="str">
        <f>IF(กรอกคะแนนประเมิน!AY24="","",กรอกคะแนนประเมิน!AY24)</f>
        <v/>
      </c>
      <c r="K24" s="188" t="str">
        <f>IF(กรอกคะแนนประเมิน!AZ24="","",กรอกคะแนนประเมิน!AZ24)</f>
        <v/>
      </c>
      <c r="L24" s="189" t="str">
        <f t="shared" si="0"/>
        <v/>
      </c>
      <c r="M24" s="190" t="str">
        <f t="shared" si="1"/>
        <v/>
      </c>
      <c r="N24" s="196" t="str">
        <f t="shared" si="2"/>
        <v/>
      </c>
      <c r="O24" s="191" t="str">
        <f t="shared" si="3"/>
        <v/>
      </c>
      <c r="P24" s="193"/>
      <c r="Q24" s="193"/>
      <c r="R24" s="193"/>
      <c r="S24" s="193"/>
      <c r="T24" s="193"/>
      <c r="U24" s="193"/>
      <c r="V24" s="193"/>
    </row>
    <row r="25" spans="1:22" s="4" customFormat="1" ht="15.75" customHeight="1">
      <c r="A25" s="3">
        <v>16</v>
      </c>
      <c r="B25" s="46" t="str">
        <f>IF(นักเรียน!B21="","",นักเรียน!B21)</f>
        <v/>
      </c>
      <c r="C25" s="47" t="str">
        <f>IF(นักเรียน!C21="","",นักเรียน!C21)</f>
        <v/>
      </c>
      <c r="D25" s="188" t="str">
        <f>IF(กรอกคะแนนประเมิน!AS25="","",กรอกคะแนนประเมิน!AS25)</f>
        <v/>
      </c>
      <c r="E25" s="188" t="str">
        <f>IF(กรอกคะแนนประเมิน!AT25="","",กรอกคะแนนประเมิน!AT25)</f>
        <v/>
      </c>
      <c r="F25" s="188" t="str">
        <f>IF(กรอกคะแนนประเมิน!AU25="","",กรอกคะแนนประเมิน!AU25)</f>
        <v/>
      </c>
      <c r="G25" s="188" t="str">
        <f>IF(กรอกคะแนนประเมิน!AV25="","",กรอกคะแนนประเมิน!AV25)</f>
        <v/>
      </c>
      <c r="H25" s="188" t="str">
        <f>IF(กรอกคะแนนประเมิน!AW25="","",กรอกคะแนนประเมิน!AW25)</f>
        <v/>
      </c>
      <c r="I25" s="188" t="str">
        <f>IF(กรอกคะแนนประเมิน!AX25="","",กรอกคะแนนประเมิน!AX25)</f>
        <v/>
      </c>
      <c r="J25" s="188" t="str">
        <f>IF(กรอกคะแนนประเมิน!AY25="","",กรอกคะแนนประเมิน!AY25)</f>
        <v/>
      </c>
      <c r="K25" s="188" t="str">
        <f>IF(กรอกคะแนนประเมิน!AZ25="","",กรอกคะแนนประเมิน!AZ25)</f>
        <v/>
      </c>
      <c r="L25" s="189" t="str">
        <f t="shared" si="0"/>
        <v/>
      </c>
      <c r="M25" s="190" t="str">
        <f t="shared" si="1"/>
        <v/>
      </c>
      <c r="N25" s="196" t="str">
        <f t="shared" si="2"/>
        <v/>
      </c>
      <c r="O25" s="191" t="str">
        <f t="shared" si="3"/>
        <v/>
      </c>
      <c r="P25" s="193"/>
      <c r="Q25" s="193"/>
      <c r="R25" s="193"/>
      <c r="S25" s="193"/>
      <c r="T25" s="193"/>
      <c r="U25" s="193"/>
      <c r="V25" s="193"/>
    </row>
    <row r="26" spans="1:22" s="4" customFormat="1" ht="15.75" customHeight="1">
      <c r="A26" s="3">
        <v>17</v>
      </c>
      <c r="B26" s="46" t="str">
        <f>IF(นักเรียน!B22="","",นักเรียน!B22)</f>
        <v/>
      </c>
      <c r="C26" s="47" t="str">
        <f>IF(นักเรียน!C22="","",นักเรียน!C22)</f>
        <v/>
      </c>
      <c r="D26" s="188" t="str">
        <f>IF(กรอกคะแนนประเมิน!AS26="","",กรอกคะแนนประเมิน!AS26)</f>
        <v/>
      </c>
      <c r="E26" s="188" t="str">
        <f>IF(กรอกคะแนนประเมิน!AT26="","",กรอกคะแนนประเมิน!AT26)</f>
        <v/>
      </c>
      <c r="F26" s="188" t="str">
        <f>IF(กรอกคะแนนประเมิน!AU26="","",กรอกคะแนนประเมิน!AU26)</f>
        <v/>
      </c>
      <c r="G26" s="188" t="str">
        <f>IF(กรอกคะแนนประเมิน!AV26="","",กรอกคะแนนประเมิน!AV26)</f>
        <v/>
      </c>
      <c r="H26" s="188" t="str">
        <f>IF(กรอกคะแนนประเมิน!AW26="","",กรอกคะแนนประเมิน!AW26)</f>
        <v/>
      </c>
      <c r="I26" s="188" t="str">
        <f>IF(กรอกคะแนนประเมิน!AX26="","",กรอกคะแนนประเมิน!AX26)</f>
        <v/>
      </c>
      <c r="J26" s="188" t="str">
        <f>IF(กรอกคะแนนประเมิน!AY26="","",กรอกคะแนนประเมิน!AY26)</f>
        <v/>
      </c>
      <c r="K26" s="188" t="str">
        <f>IF(กรอกคะแนนประเมิน!AZ26="","",กรอกคะแนนประเมิน!AZ26)</f>
        <v/>
      </c>
      <c r="L26" s="189" t="str">
        <f t="shared" si="0"/>
        <v/>
      </c>
      <c r="M26" s="190" t="str">
        <f t="shared" si="1"/>
        <v/>
      </c>
      <c r="N26" s="196" t="str">
        <f t="shared" si="2"/>
        <v/>
      </c>
      <c r="O26" s="191" t="str">
        <f t="shared" si="3"/>
        <v/>
      </c>
      <c r="P26" s="193"/>
      <c r="Q26" s="193"/>
      <c r="R26" s="193"/>
      <c r="S26" s="193"/>
      <c r="T26" s="193"/>
      <c r="U26" s="193"/>
      <c r="V26" s="193"/>
    </row>
    <row r="27" spans="1:22" s="4" customFormat="1" ht="15.75" customHeight="1">
      <c r="A27" s="3">
        <v>18</v>
      </c>
      <c r="B27" s="46" t="str">
        <f>IF(นักเรียน!B23="","",นักเรียน!B23)</f>
        <v/>
      </c>
      <c r="C27" s="47" t="str">
        <f>IF(นักเรียน!C23="","",นักเรียน!C23)</f>
        <v/>
      </c>
      <c r="D27" s="188" t="str">
        <f>IF(กรอกคะแนนประเมิน!AS27="","",กรอกคะแนนประเมิน!AS27)</f>
        <v/>
      </c>
      <c r="E27" s="188" t="str">
        <f>IF(กรอกคะแนนประเมิน!AT27="","",กรอกคะแนนประเมิน!AT27)</f>
        <v/>
      </c>
      <c r="F27" s="188" t="str">
        <f>IF(กรอกคะแนนประเมิน!AU27="","",กรอกคะแนนประเมิน!AU27)</f>
        <v/>
      </c>
      <c r="G27" s="188" t="str">
        <f>IF(กรอกคะแนนประเมิน!AV27="","",กรอกคะแนนประเมิน!AV27)</f>
        <v/>
      </c>
      <c r="H27" s="188" t="str">
        <f>IF(กรอกคะแนนประเมิน!AW27="","",กรอกคะแนนประเมิน!AW27)</f>
        <v/>
      </c>
      <c r="I27" s="188" t="str">
        <f>IF(กรอกคะแนนประเมิน!AX27="","",กรอกคะแนนประเมิน!AX27)</f>
        <v/>
      </c>
      <c r="J27" s="188" t="str">
        <f>IF(กรอกคะแนนประเมิน!AY27="","",กรอกคะแนนประเมิน!AY27)</f>
        <v/>
      </c>
      <c r="K27" s="188" t="str">
        <f>IF(กรอกคะแนนประเมิน!AZ27="","",กรอกคะแนนประเมิน!AZ27)</f>
        <v/>
      </c>
      <c r="L27" s="189" t="str">
        <f t="shared" si="0"/>
        <v/>
      </c>
      <c r="M27" s="190" t="str">
        <f t="shared" si="1"/>
        <v/>
      </c>
      <c r="N27" s="196" t="str">
        <f t="shared" si="2"/>
        <v/>
      </c>
      <c r="O27" s="191" t="str">
        <f t="shared" si="3"/>
        <v/>
      </c>
      <c r="P27" s="193"/>
      <c r="Q27" s="193"/>
      <c r="R27" s="193"/>
      <c r="S27" s="193"/>
      <c r="T27" s="193"/>
      <c r="U27" s="193"/>
      <c r="V27" s="193"/>
    </row>
    <row r="28" spans="1:22" s="4" customFormat="1" ht="15.75" customHeight="1">
      <c r="A28" s="3">
        <v>19</v>
      </c>
      <c r="B28" s="46" t="str">
        <f>IF(นักเรียน!B24="","",นักเรียน!B24)</f>
        <v/>
      </c>
      <c r="C28" s="47" t="str">
        <f>IF(นักเรียน!C24="","",นักเรียน!C24)</f>
        <v/>
      </c>
      <c r="D28" s="188" t="str">
        <f>IF(กรอกคะแนนประเมิน!AS28="","",กรอกคะแนนประเมิน!AS28)</f>
        <v/>
      </c>
      <c r="E28" s="188" t="str">
        <f>IF(กรอกคะแนนประเมิน!AT28="","",กรอกคะแนนประเมิน!AT28)</f>
        <v/>
      </c>
      <c r="F28" s="188" t="str">
        <f>IF(กรอกคะแนนประเมิน!AU28="","",กรอกคะแนนประเมิน!AU28)</f>
        <v/>
      </c>
      <c r="G28" s="188" t="str">
        <f>IF(กรอกคะแนนประเมิน!AV28="","",กรอกคะแนนประเมิน!AV28)</f>
        <v/>
      </c>
      <c r="H28" s="188" t="str">
        <f>IF(กรอกคะแนนประเมิน!AW28="","",กรอกคะแนนประเมิน!AW28)</f>
        <v/>
      </c>
      <c r="I28" s="188" t="str">
        <f>IF(กรอกคะแนนประเมิน!AX28="","",กรอกคะแนนประเมิน!AX28)</f>
        <v/>
      </c>
      <c r="J28" s="188" t="str">
        <f>IF(กรอกคะแนนประเมิน!AY28="","",กรอกคะแนนประเมิน!AY28)</f>
        <v/>
      </c>
      <c r="K28" s="188" t="str">
        <f>IF(กรอกคะแนนประเมิน!AZ28="","",กรอกคะแนนประเมิน!AZ28)</f>
        <v/>
      </c>
      <c r="L28" s="189" t="str">
        <f t="shared" si="0"/>
        <v/>
      </c>
      <c r="M28" s="190" t="str">
        <f t="shared" si="1"/>
        <v/>
      </c>
      <c r="N28" s="196" t="str">
        <f t="shared" si="2"/>
        <v/>
      </c>
      <c r="O28" s="191" t="str">
        <f t="shared" si="3"/>
        <v/>
      </c>
      <c r="P28" s="193"/>
      <c r="Q28" s="193"/>
      <c r="R28" s="193"/>
      <c r="S28" s="193"/>
      <c r="T28" s="193"/>
      <c r="U28" s="193"/>
      <c r="V28" s="193"/>
    </row>
    <row r="29" spans="1:22" s="4" customFormat="1" ht="15.75" customHeight="1">
      <c r="A29" s="3">
        <v>20</v>
      </c>
      <c r="B29" s="46" t="str">
        <f>IF(นักเรียน!B25="","",นักเรียน!B25)</f>
        <v/>
      </c>
      <c r="C29" s="47" t="str">
        <f>IF(นักเรียน!C25="","",นักเรียน!C25)</f>
        <v/>
      </c>
      <c r="D29" s="188" t="str">
        <f>IF(กรอกคะแนนประเมิน!AS29="","",กรอกคะแนนประเมิน!AS29)</f>
        <v/>
      </c>
      <c r="E29" s="188" t="str">
        <f>IF(กรอกคะแนนประเมิน!AT29="","",กรอกคะแนนประเมิน!AT29)</f>
        <v/>
      </c>
      <c r="F29" s="188" t="str">
        <f>IF(กรอกคะแนนประเมิน!AU29="","",กรอกคะแนนประเมิน!AU29)</f>
        <v/>
      </c>
      <c r="G29" s="188" t="str">
        <f>IF(กรอกคะแนนประเมิน!AV29="","",กรอกคะแนนประเมิน!AV29)</f>
        <v/>
      </c>
      <c r="H29" s="188" t="str">
        <f>IF(กรอกคะแนนประเมิน!AW29="","",กรอกคะแนนประเมิน!AW29)</f>
        <v/>
      </c>
      <c r="I29" s="188" t="str">
        <f>IF(กรอกคะแนนประเมิน!AX29="","",กรอกคะแนนประเมิน!AX29)</f>
        <v/>
      </c>
      <c r="J29" s="188" t="str">
        <f>IF(กรอกคะแนนประเมิน!AY29="","",กรอกคะแนนประเมิน!AY29)</f>
        <v/>
      </c>
      <c r="K29" s="188" t="str">
        <f>IF(กรอกคะแนนประเมิน!AZ29="","",กรอกคะแนนประเมิน!AZ29)</f>
        <v/>
      </c>
      <c r="L29" s="189" t="str">
        <f t="shared" si="0"/>
        <v/>
      </c>
      <c r="M29" s="190" t="str">
        <f t="shared" si="1"/>
        <v/>
      </c>
      <c r="N29" s="196" t="str">
        <f t="shared" si="2"/>
        <v/>
      </c>
      <c r="O29" s="191" t="str">
        <f t="shared" si="3"/>
        <v/>
      </c>
      <c r="P29" s="193"/>
      <c r="Q29" s="193"/>
      <c r="R29" s="193"/>
      <c r="S29" s="193"/>
      <c r="T29" s="193"/>
      <c r="U29" s="193"/>
      <c r="V29" s="193"/>
    </row>
    <row r="30" spans="1:22" s="4" customFormat="1" ht="15.75" customHeight="1">
      <c r="A30" s="3">
        <v>21</v>
      </c>
      <c r="B30" s="46" t="str">
        <f>IF(นักเรียน!B26="","",นักเรียน!B26)</f>
        <v/>
      </c>
      <c r="C30" s="47" t="str">
        <f>IF(นักเรียน!C26="","",นักเรียน!C26)</f>
        <v/>
      </c>
      <c r="D30" s="188" t="str">
        <f>IF(กรอกคะแนนประเมิน!AS30="","",กรอกคะแนนประเมิน!AS30)</f>
        <v/>
      </c>
      <c r="E30" s="188" t="str">
        <f>IF(กรอกคะแนนประเมิน!AT30="","",กรอกคะแนนประเมิน!AT30)</f>
        <v/>
      </c>
      <c r="F30" s="188" t="str">
        <f>IF(กรอกคะแนนประเมิน!AU30="","",กรอกคะแนนประเมิน!AU30)</f>
        <v/>
      </c>
      <c r="G30" s="188" t="str">
        <f>IF(กรอกคะแนนประเมิน!AV30="","",กรอกคะแนนประเมิน!AV30)</f>
        <v/>
      </c>
      <c r="H30" s="188" t="str">
        <f>IF(กรอกคะแนนประเมิน!AW30="","",กรอกคะแนนประเมิน!AW30)</f>
        <v/>
      </c>
      <c r="I30" s="188" t="str">
        <f>IF(กรอกคะแนนประเมิน!AX30="","",กรอกคะแนนประเมิน!AX30)</f>
        <v/>
      </c>
      <c r="J30" s="188" t="str">
        <f>IF(กรอกคะแนนประเมิน!AY30="","",กรอกคะแนนประเมิน!AY30)</f>
        <v/>
      </c>
      <c r="K30" s="188" t="str">
        <f>IF(กรอกคะแนนประเมิน!AZ30="","",กรอกคะแนนประเมิน!AZ30)</f>
        <v/>
      </c>
      <c r="L30" s="189" t="str">
        <f t="shared" si="0"/>
        <v/>
      </c>
      <c r="M30" s="190" t="str">
        <f t="shared" si="1"/>
        <v/>
      </c>
      <c r="N30" s="196" t="str">
        <f t="shared" si="2"/>
        <v/>
      </c>
      <c r="O30" s="191" t="str">
        <f t="shared" si="3"/>
        <v/>
      </c>
      <c r="P30" s="193"/>
      <c r="Q30" s="193"/>
      <c r="R30" s="193"/>
      <c r="S30" s="193"/>
      <c r="T30" s="193"/>
      <c r="U30" s="193"/>
      <c r="V30" s="193"/>
    </row>
    <row r="31" spans="1:22" s="4" customFormat="1" ht="15.75" customHeight="1">
      <c r="A31" s="3">
        <v>22</v>
      </c>
      <c r="B31" s="46" t="str">
        <f>IF(นักเรียน!B27="","",นักเรียน!B27)</f>
        <v/>
      </c>
      <c r="C31" s="47" t="str">
        <f>IF(นักเรียน!C27="","",นักเรียน!C27)</f>
        <v/>
      </c>
      <c r="D31" s="188" t="str">
        <f>IF(กรอกคะแนนประเมิน!AS31="","",กรอกคะแนนประเมิน!AS31)</f>
        <v/>
      </c>
      <c r="E31" s="188" t="str">
        <f>IF(กรอกคะแนนประเมิน!AT31="","",กรอกคะแนนประเมิน!AT31)</f>
        <v/>
      </c>
      <c r="F31" s="188" t="str">
        <f>IF(กรอกคะแนนประเมิน!AU31="","",กรอกคะแนนประเมิน!AU31)</f>
        <v/>
      </c>
      <c r="G31" s="188" t="str">
        <f>IF(กรอกคะแนนประเมิน!AV31="","",กรอกคะแนนประเมิน!AV31)</f>
        <v/>
      </c>
      <c r="H31" s="188" t="str">
        <f>IF(กรอกคะแนนประเมิน!AW31="","",กรอกคะแนนประเมิน!AW31)</f>
        <v/>
      </c>
      <c r="I31" s="188" t="str">
        <f>IF(กรอกคะแนนประเมิน!AX31="","",กรอกคะแนนประเมิน!AX31)</f>
        <v/>
      </c>
      <c r="J31" s="188" t="str">
        <f>IF(กรอกคะแนนประเมิน!AY31="","",กรอกคะแนนประเมิน!AY31)</f>
        <v/>
      </c>
      <c r="K31" s="188" t="str">
        <f>IF(กรอกคะแนนประเมิน!AZ31="","",กรอกคะแนนประเมิน!AZ31)</f>
        <v/>
      </c>
      <c r="L31" s="189" t="str">
        <f t="shared" si="0"/>
        <v/>
      </c>
      <c r="M31" s="190" t="str">
        <f t="shared" si="1"/>
        <v/>
      </c>
      <c r="N31" s="196" t="str">
        <f t="shared" si="2"/>
        <v/>
      </c>
      <c r="O31" s="191" t="str">
        <f t="shared" si="3"/>
        <v/>
      </c>
      <c r="P31" s="193"/>
      <c r="Q31" s="193"/>
      <c r="R31" s="193"/>
      <c r="S31" s="193"/>
      <c r="T31" s="193"/>
      <c r="U31" s="193"/>
      <c r="V31" s="193"/>
    </row>
    <row r="32" spans="1:22" s="4" customFormat="1" ht="15.75" customHeight="1">
      <c r="A32" s="3">
        <v>23</v>
      </c>
      <c r="B32" s="46" t="str">
        <f>IF(นักเรียน!B28="","",นักเรียน!B28)</f>
        <v/>
      </c>
      <c r="C32" s="47" t="str">
        <f>IF(นักเรียน!C28="","",นักเรียน!C28)</f>
        <v/>
      </c>
      <c r="D32" s="188" t="str">
        <f>IF(กรอกคะแนนประเมิน!AS32="","",กรอกคะแนนประเมิน!AS32)</f>
        <v/>
      </c>
      <c r="E32" s="188" t="str">
        <f>IF(กรอกคะแนนประเมิน!AT32="","",กรอกคะแนนประเมิน!AT32)</f>
        <v/>
      </c>
      <c r="F32" s="188" t="str">
        <f>IF(กรอกคะแนนประเมิน!AU32="","",กรอกคะแนนประเมิน!AU32)</f>
        <v/>
      </c>
      <c r="G32" s="188" t="str">
        <f>IF(กรอกคะแนนประเมิน!AV32="","",กรอกคะแนนประเมิน!AV32)</f>
        <v/>
      </c>
      <c r="H32" s="188" t="str">
        <f>IF(กรอกคะแนนประเมิน!AW32="","",กรอกคะแนนประเมิน!AW32)</f>
        <v/>
      </c>
      <c r="I32" s="188" t="str">
        <f>IF(กรอกคะแนนประเมิน!AX32="","",กรอกคะแนนประเมิน!AX32)</f>
        <v/>
      </c>
      <c r="J32" s="188" t="str">
        <f>IF(กรอกคะแนนประเมิน!AY32="","",กรอกคะแนนประเมิน!AY32)</f>
        <v/>
      </c>
      <c r="K32" s="188" t="str">
        <f>IF(กรอกคะแนนประเมิน!AZ32="","",กรอกคะแนนประเมิน!AZ32)</f>
        <v/>
      </c>
      <c r="L32" s="189" t="str">
        <f t="shared" si="0"/>
        <v/>
      </c>
      <c r="M32" s="190" t="str">
        <f t="shared" si="1"/>
        <v/>
      </c>
      <c r="N32" s="196" t="str">
        <f t="shared" si="2"/>
        <v/>
      </c>
      <c r="O32" s="191" t="str">
        <f t="shared" si="3"/>
        <v/>
      </c>
      <c r="P32" s="193"/>
      <c r="Q32" s="193"/>
      <c r="R32" s="193"/>
      <c r="S32" s="193"/>
      <c r="T32" s="193"/>
      <c r="U32" s="193"/>
      <c r="V32" s="193"/>
    </row>
    <row r="33" spans="1:22" s="4" customFormat="1" ht="15.75" customHeight="1">
      <c r="A33" s="3">
        <v>24</v>
      </c>
      <c r="B33" s="46" t="str">
        <f>IF(นักเรียน!B29="","",นักเรียน!B29)</f>
        <v/>
      </c>
      <c r="C33" s="47" t="str">
        <f>IF(นักเรียน!C29="","",นักเรียน!C29)</f>
        <v/>
      </c>
      <c r="D33" s="188" t="str">
        <f>IF(กรอกคะแนนประเมิน!AS33="","",กรอกคะแนนประเมิน!AS33)</f>
        <v/>
      </c>
      <c r="E33" s="188" t="str">
        <f>IF(กรอกคะแนนประเมิน!AT33="","",กรอกคะแนนประเมิน!AT33)</f>
        <v/>
      </c>
      <c r="F33" s="188" t="str">
        <f>IF(กรอกคะแนนประเมิน!AU33="","",กรอกคะแนนประเมิน!AU33)</f>
        <v/>
      </c>
      <c r="G33" s="188" t="str">
        <f>IF(กรอกคะแนนประเมิน!AV33="","",กรอกคะแนนประเมิน!AV33)</f>
        <v/>
      </c>
      <c r="H33" s="188" t="str">
        <f>IF(กรอกคะแนนประเมิน!AW33="","",กรอกคะแนนประเมิน!AW33)</f>
        <v/>
      </c>
      <c r="I33" s="188" t="str">
        <f>IF(กรอกคะแนนประเมิน!AX33="","",กรอกคะแนนประเมิน!AX33)</f>
        <v/>
      </c>
      <c r="J33" s="188" t="str">
        <f>IF(กรอกคะแนนประเมิน!AY33="","",กรอกคะแนนประเมิน!AY33)</f>
        <v/>
      </c>
      <c r="K33" s="188" t="str">
        <f>IF(กรอกคะแนนประเมิน!AZ33="","",กรอกคะแนนประเมิน!AZ33)</f>
        <v/>
      </c>
      <c r="L33" s="189" t="str">
        <f t="shared" si="0"/>
        <v/>
      </c>
      <c r="M33" s="190" t="str">
        <f t="shared" si="1"/>
        <v/>
      </c>
      <c r="N33" s="196" t="str">
        <f t="shared" si="2"/>
        <v/>
      </c>
      <c r="O33" s="191" t="str">
        <f t="shared" si="3"/>
        <v/>
      </c>
      <c r="P33" s="193"/>
      <c r="Q33" s="193"/>
      <c r="R33" s="193"/>
      <c r="S33" s="193"/>
      <c r="T33" s="193"/>
      <c r="U33" s="193"/>
      <c r="V33" s="193"/>
    </row>
    <row r="34" spans="1:22" s="4" customFormat="1" ht="15.75" customHeight="1">
      <c r="A34" s="3">
        <v>25</v>
      </c>
      <c r="B34" s="46" t="str">
        <f>IF(นักเรียน!B30="","",นักเรียน!B30)</f>
        <v/>
      </c>
      <c r="C34" s="47" t="str">
        <f>IF(นักเรียน!C30="","",นักเรียน!C30)</f>
        <v/>
      </c>
      <c r="D34" s="188" t="str">
        <f>IF(กรอกคะแนนประเมิน!AS34="","",กรอกคะแนนประเมิน!AS34)</f>
        <v/>
      </c>
      <c r="E34" s="188" t="str">
        <f>IF(กรอกคะแนนประเมิน!AT34="","",กรอกคะแนนประเมิน!AT34)</f>
        <v/>
      </c>
      <c r="F34" s="188" t="str">
        <f>IF(กรอกคะแนนประเมิน!AU34="","",กรอกคะแนนประเมิน!AU34)</f>
        <v/>
      </c>
      <c r="G34" s="188" t="str">
        <f>IF(กรอกคะแนนประเมิน!AV34="","",กรอกคะแนนประเมิน!AV34)</f>
        <v/>
      </c>
      <c r="H34" s="188" t="str">
        <f>IF(กรอกคะแนนประเมิน!AW34="","",กรอกคะแนนประเมิน!AW34)</f>
        <v/>
      </c>
      <c r="I34" s="188" t="str">
        <f>IF(กรอกคะแนนประเมิน!AX34="","",กรอกคะแนนประเมิน!AX34)</f>
        <v/>
      </c>
      <c r="J34" s="188" t="str">
        <f>IF(กรอกคะแนนประเมิน!AY34="","",กรอกคะแนนประเมิน!AY34)</f>
        <v/>
      </c>
      <c r="K34" s="188" t="str">
        <f>IF(กรอกคะแนนประเมิน!AZ34="","",กรอกคะแนนประเมิน!AZ34)</f>
        <v/>
      </c>
      <c r="L34" s="189" t="str">
        <f t="shared" si="0"/>
        <v/>
      </c>
      <c r="M34" s="190" t="str">
        <f t="shared" si="1"/>
        <v/>
      </c>
      <c r="N34" s="196" t="str">
        <f t="shared" si="2"/>
        <v/>
      </c>
      <c r="O34" s="191" t="str">
        <f t="shared" si="3"/>
        <v/>
      </c>
      <c r="P34" s="193"/>
      <c r="Q34" s="193"/>
      <c r="R34" s="193"/>
      <c r="S34" s="193"/>
      <c r="T34" s="193"/>
      <c r="U34" s="193"/>
      <c r="V34" s="193"/>
    </row>
    <row r="35" spans="1:22" s="4" customFormat="1" ht="15.75" customHeight="1">
      <c r="A35" s="3">
        <v>26</v>
      </c>
      <c r="B35" s="46" t="str">
        <f>IF(นักเรียน!B31="","",นักเรียน!B31)</f>
        <v/>
      </c>
      <c r="C35" s="47" t="str">
        <f>IF(นักเรียน!C31="","",นักเรียน!C31)</f>
        <v/>
      </c>
      <c r="D35" s="188" t="str">
        <f>IF(กรอกคะแนนประเมิน!AS35="","",กรอกคะแนนประเมิน!AS35)</f>
        <v/>
      </c>
      <c r="E35" s="188" t="str">
        <f>IF(กรอกคะแนนประเมิน!AT35="","",กรอกคะแนนประเมิน!AT35)</f>
        <v/>
      </c>
      <c r="F35" s="188" t="str">
        <f>IF(กรอกคะแนนประเมิน!AU35="","",กรอกคะแนนประเมิน!AU35)</f>
        <v/>
      </c>
      <c r="G35" s="188" t="str">
        <f>IF(กรอกคะแนนประเมิน!AV35="","",กรอกคะแนนประเมิน!AV35)</f>
        <v/>
      </c>
      <c r="H35" s="188" t="str">
        <f>IF(กรอกคะแนนประเมิน!AW35="","",กรอกคะแนนประเมิน!AW35)</f>
        <v/>
      </c>
      <c r="I35" s="188" t="str">
        <f>IF(กรอกคะแนนประเมิน!AX35="","",กรอกคะแนนประเมิน!AX35)</f>
        <v/>
      </c>
      <c r="J35" s="188" t="str">
        <f>IF(กรอกคะแนนประเมิน!AY35="","",กรอกคะแนนประเมิน!AY35)</f>
        <v/>
      </c>
      <c r="K35" s="188" t="str">
        <f>IF(กรอกคะแนนประเมิน!AZ35="","",กรอกคะแนนประเมิน!AZ35)</f>
        <v/>
      </c>
      <c r="L35" s="189" t="str">
        <f t="shared" si="0"/>
        <v/>
      </c>
      <c r="M35" s="190" t="str">
        <f t="shared" si="1"/>
        <v/>
      </c>
      <c r="N35" s="196" t="str">
        <f t="shared" si="2"/>
        <v/>
      </c>
      <c r="O35" s="191" t="str">
        <f t="shared" si="3"/>
        <v/>
      </c>
      <c r="P35" s="193"/>
      <c r="Q35" s="193"/>
      <c r="R35" s="193"/>
      <c r="S35" s="193"/>
      <c r="T35" s="193"/>
      <c r="U35" s="193"/>
      <c r="V35" s="193"/>
    </row>
    <row r="36" spans="1:22" s="4" customFormat="1" ht="15.75" customHeight="1">
      <c r="A36" s="3">
        <v>27</v>
      </c>
      <c r="B36" s="46" t="str">
        <f>IF(นักเรียน!B32="","",นักเรียน!B32)</f>
        <v/>
      </c>
      <c r="C36" s="47" t="str">
        <f>IF(นักเรียน!C32="","",นักเรียน!C32)</f>
        <v/>
      </c>
      <c r="D36" s="188" t="str">
        <f>IF(กรอกคะแนนประเมิน!AS36="","",กรอกคะแนนประเมิน!AS36)</f>
        <v/>
      </c>
      <c r="E36" s="188" t="str">
        <f>IF(กรอกคะแนนประเมิน!AT36="","",กรอกคะแนนประเมิน!AT36)</f>
        <v/>
      </c>
      <c r="F36" s="188" t="str">
        <f>IF(กรอกคะแนนประเมิน!AU36="","",กรอกคะแนนประเมิน!AU36)</f>
        <v/>
      </c>
      <c r="G36" s="188" t="str">
        <f>IF(กรอกคะแนนประเมิน!AV36="","",กรอกคะแนนประเมิน!AV36)</f>
        <v/>
      </c>
      <c r="H36" s="188" t="str">
        <f>IF(กรอกคะแนนประเมิน!AW36="","",กรอกคะแนนประเมิน!AW36)</f>
        <v/>
      </c>
      <c r="I36" s="188" t="str">
        <f>IF(กรอกคะแนนประเมิน!AX36="","",กรอกคะแนนประเมิน!AX36)</f>
        <v/>
      </c>
      <c r="J36" s="188" t="str">
        <f>IF(กรอกคะแนนประเมิน!AY36="","",กรอกคะแนนประเมิน!AY36)</f>
        <v/>
      </c>
      <c r="K36" s="188" t="str">
        <f>IF(กรอกคะแนนประเมิน!AZ36="","",กรอกคะแนนประเมิน!AZ36)</f>
        <v/>
      </c>
      <c r="L36" s="189" t="str">
        <f t="shared" si="0"/>
        <v/>
      </c>
      <c r="M36" s="190" t="str">
        <f t="shared" si="1"/>
        <v/>
      </c>
      <c r="N36" s="196" t="str">
        <f t="shared" si="2"/>
        <v/>
      </c>
      <c r="O36" s="191" t="str">
        <f t="shared" si="3"/>
        <v/>
      </c>
      <c r="P36" s="193"/>
      <c r="Q36" s="193"/>
      <c r="R36" s="193"/>
      <c r="S36" s="193"/>
      <c r="T36" s="193"/>
      <c r="U36" s="193"/>
      <c r="V36" s="193"/>
    </row>
    <row r="37" spans="1:22" s="4" customFormat="1" ht="15.75" customHeight="1">
      <c r="A37" s="3">
        <v>28</v>
      </c>
      <c r="B37" s="46" t="str">
        <f>IF(นักเรียน!B33="","",นักเรียน!B33)</f>
        <v/>
      </c>
      <c r="C37" s="47" t="str">
        <f>IF(นักเรียน!C33="","",นักเรียน!C33)</f>
        <v/>
      </c>
      <c r="D37" s="188" t="str">
        <f>IF(กรอกคะแนนประเมิน!AS37="","",กรอกคะแนนประเมิน!AS37)</f>
        <v/>
      </c>
      <c r="E37" s="188" t="str">
        <f>IF(กรอกคะแนนประเมิน!AT37="","",กรอกคะแนนประเมิน!AT37)</f>
        <v/>
      </c>
      <c r="F37" s="188" t="str">
        <f>IF(กรอกคะแนนประเมิน!AU37="","",กรอกคะแนนประเมิน!AU37)</f>
        <v/>
      </c>
      <c r="G37" s="188" t="str">
        <f>IF(กรอกคะแนนประเมิน!AV37="","",กรอกคะแนนประเมิน!AV37)</f>
        <v/>
      </c>
      <c r="H37" s="188" t="str">
        <f>IF(กรอกคะแนนประเมิน!AW37="","",กรอกคะแนนประเมิน!AW37)</f>
        <v/>
      </c>
      <c r="I37" s="188" t="str">
        <f>IF(กรอกคะแนนประเมิน!AX37="","",กรอกคะแนนประเมิน!AX37)</f>
        <v/>
      </c>
      <c r="J37" s="188" t="str">
        <f>IF(กรอกคะแนนประเมิน!AY37="","",กรอกคะแนนประเมิน!AY37)</f>
        <v/>
      </c>
      <c r="K37" s="188" t="str">
        <f>IF(กรอกคะแนนประเมิน!AZ37="","",กรอกคะแนนประเมิน!AZ37)</f>
        <v/>
      </c>
      <c r="L37" s="189" t="str">
        <f t="shared" si="0"/>
        <v/>
      </c>
      <c r="M37" s="190" t="str">
        <f t="shared" si="1"/>
        <v/>
      </c>
      <c r="N37" s="196" t="str">
        <f t="shared" si="2"/>
        <v/>
      </c>
      <c r="O37" s="191" t="str">
        <f t="shared" si="3"/>
        <v/>
      </c>
      <c r="P37" s="193"/>
      <c r="Q37" s="193"/>
      <c r="R37" s="193"/>
      <c r="S37" s="193"/>
      <c r="T37" s="193"/>
      <c r="U37" s="193"/>
      <c r="V37" s="193"/>
    </row>
    <row r="38" spans="1:22" s="4" customFormat="1" ht="15.75" customHeight="1">
      <c r="A38" s="3">
        <v>29</v>
      </c>
      <c r="B38" s="46" t="str">
        <f>IF(นักเรียน!B34="","",นักเรียน!B34)</f>
        <v/>
      </c>
      <c r="C38" s="47" t="str">
        <f>IF(นักเรียน!C34="","",นักเรียน!C34)</f>
        <v/>
      </c>
      <c r="D38" s="188" t="str">
        <f>IF(กรอกคะแนนประเมิน!AS38="","",กรอกคะแนนประเมิน!AS38)</f>
        <v/>
      </c>
      <c r="E38" s="188" t="str">
        <f>IF(กรอกคะแนนประเมิน!AT38="","",กรอกคะแนนประเมิน!AT38)</f>
        <v/>
      </c>
      <c r="F38" s="188" t="str">
        <f>IF(กรอกคะแนนประเมิน!AU38="","",กรอกคะแนนประเมิน!AU38)</f>
        <v/>
      </c>
      <c r="G38" s="188" t="str">
        <f>IF(กรอกคะแนนประเมิน!AV38="","",กรอกคะแนนประเมิน!AV38)</f>
        <v/>
      </c>
      <c r="H38" s="188" t="str">
        <f>IF(กรอกคะแนนประเมิน!AW38="","",กรอกคะแนนประเมิน!AW38)</f>
        <v/>
      </c>
      <c r="I38" s="188" t="str">
        <f>IF(กรอกคะแนนประเมิน!AX38="","",กรอกคะแนนประเมิน!AX38)</f>
        <v/>
      </c>
      <c r="J38" s="188" t="str">
        <f>IF(กรอกคะแนนประเมิน!AY38="","",กรอกคะแนนประเมิน!AY38)</f>
        <v/>
      </c>
      <c r="K38" s="188" t="str">
        <f>IF(กรอกคะแนนประเมิน!AZ38="","",กรอกคะแนนประเมิน!AZ38)</f>
        <v/>
      </c>
      <c r="L38" s="189" t="str">
        <f t="shared" si="0"/>
        <v/>
      </c>
      <c r="M38" s="190" t="str">
        <f t="shared" si="1"/>
        <v/>
      </c>
      <c r="N38" s="196" t="str">
        <f t="shared" si="2"/>
        <v/>
      </c>
      <c r="O38" s="191" t="str">
        <f t="shared" si="3"/>
        <v/>
      </c>
      <c r="P38" s="193"/>
      <c r="Q38" s="193"/>
      <c r="R38" s="193"/>
      <c r="S38" s="193"/>
      <c r="T38" s="193"/>
      <c r="U38" s="193"/>
      <c r="V38" s="193"/>
    </row>
    <row r="39" spans="1:22" s="4" customFormat="1" ht="15.75" customHeight="1">
      <c r="A39" s="3">
        <v>30</v>
      </c>
      <c r="B39" s="46" t="str">
        <f>IF(นักเรียน!B35="","",นักเรียน!B35)</f>
        <v/>
      </c>
      <c r="C39" s="47" t="str">
        <f>IF(นักเรียน!C35="","",นักเรียน!C35)</f>
        <v/>
      </c>
      <c r="D39" s="188" t="str">
        <f>IF(กรอกคะแนนประเมิน!AS39="","",กรอกคะแนนประเมิน!AS39)</f>
        <v/>
      </c>
      <c r="E39" s="188" t="str">
        <f>IF(กรอกคะแนนประเมิน!AT39="","",กรอกคะแนนประเมิน!AT39)</f>
        <v/>
      </c>
      <c r="F39" s="188" t="str">
        <f>IF(กรอกคะแนนประเมิน!AU39="","",กรอกคะแนนประเมิน!AU39)</f>
        <v/>
      </c>
      <c r="G39" s="188" t="str">
        <f>IF(กรอกคะแนนประเมิน!AV39="","",กรอกคะแนนประเมิน!AV39)</f>
        <v/>
      </c>
      <c r="H39" s="188" t="str">
        <f>IF(กรอกคะแนนประเมิน!AW39="","",กรอกคะแนนประเมิน!AW39)</f>
        <v/>
      </c>
      <c r="I39" s="188" t="str">
        <f>IF(กรอกคะแนนประเมิน!AX39="","",กรอกคะแนนประเมิน!AX39)</f>
        <v/>
      </c>
      <c r="J39" s="188" t="str">
        <f>IF(กรอกคะแนนประเมิน!AY39="","",กรอกคะแนนประเมิน!AY39)</f>
        <v/>
      </c>
      <c r="K39" s="188" t="str">
        <f>IF(กรอกคะแนนประเมิน!AZ39="","",กรอกคะแนนประเมิน!AZ39)</f>
        <v/>
      </c>
      <c r="L39" s="189" t="str">
        <f t="shared" si="0"/>
        <v/>
      </c>
      <c r="M39" s="190" t="str">
        <f t="shared" si="1"/>
        <v/>
      </c>
      <c r="N39" s="196" t="str">
        <f t="shared" si="2"/>
        <v/>
      </c>
      <c r="O39" s="191" t="str">
        <f t="shared" si="3"/>
        <v/>
      </c>
      <c r="P39" s="193"/>
      <c r="Q39" s="193"/>
      <c r="R39" s="193"/>
      <c r="S39" s="193"/>
      <c r="T39" s="193"/>
      <c r="U39" s="193"/>
      <c r="V39" s="193"/>
    </row>
    <row r="40" spans="1:22" s="4" customFormat="1" ht="15.75" customHeight="1">
      <c r="A40" s="3">
        <v>31</v>
      </c>
      <c r="B40" s="46" t="str">
        <f>IF(นักเรียน!B36="","",นักเรียน!B36)</f>
        <v/>
      </c>
      <c r="C40" s="47" t="str">
        <f>IF(นักเรียน!C36="","",นักเรียน!C36)</f>
        <v/>
      </c>
      <c r="D40" s="188" t="str">
        <f>IF(กรอกคะแนนประเมิน!AS40="","",กรอกคะแนนประเมิน!AS40)</f>
        <v/>
      </c>
      <c r="E40" s="188" t="str">
        <f>IF(กรอกคะแนนประเมิน!AT40="","",กรอกคะแนนประเมิน!AT40)</f>
        <v/>
      </c>
      <c r="F40" s="188" t="str">
        <f>IF(กรอกคะแนนประเมิน!AU40="","",กรอกคะแนนประเมิน!AU40)</f>
        <v/>
      </c>
      <c r="G40" s="188" t="str">
        <f>IF(กรอกคะแนนประเมิน!AV40="","",กรอกคะแนนประเมิน!AV40)</f>
        <v/>
      </c>
      <c r="H40" s="188" t="str">
        <f>IF(กรอกคะแนนประเมิน!AW40="","",กรอกคะแนนประเมิน!AW40)</f>
        <v/>
      </c>
      <c r="I40" s="188" t="str">
        <f>IF(กรอกคะแนนประเมิน!AX40="","",กรอกคะแนนประเมิน!AX40)</f>
        <v/>
      </c>
      <c r="J40" s="188" t="str">
        <f>IF(กรอกคะแนนประเมิน!AY40="","",กรอกคะแนนประเมิน!AY40)</f>
        <v/>
      </c>
      <c r="K40" s="188" t="str">
        <f>IF(กรอกคะแนนประเมิน!AZ40="","",กรอกคะแนนประเมิน!AZ40)</f>
        <v/>
      </c>
      <c r="L40" s="189" t="str">
        <f t="shared" si="0"/>
        <v/>
      </c>
      <c r="M40" s="190" t="str">
        <f t="shared" si="1"/>
        <v/>
      </c>
      <c r="N40" s="196" t="str">
        <f t="shared" si="2"/>
        <v/>
      </c>
      <c r="O40" s="191" t="str">
        <f t="shared" si="3"/>
        <v/>
      </c>
      <c r="P40" s="193"/>
      <c r="Q40" s="193"/>
      <c r="R40" s="193"/>
      <c r="S40" s="193"/>
      <c r="T40" s="193"/>
      <c r="U40" s="193"/>
      <c r="V40" s="193"/>
    </row>
    <row r="41" spans="1:22" s="4" customFormat="1" ht="15.75" customHeight="1">
      <c r="A41" s="3">
        <v>32</v>
      </c>
      <c r="B41" s="46" t="str">
        <f>IF(นักเรียน!B37="","",นักเรียน!B37)</f>
        <v/>
      </c>
      <c r="C41" s="47" t="str">
        <f>IF(นักเรียน!C37="","",นักเรียน!C37)</f>
        <v/>
      </c>
      <c r="D41" s="188" t="str">
        <f>IF(กรอกคะแนนประเมิน!AS41="","",กรอกคะแนนประเมิน!AS41)</f>
        <v/>
      </c>
      <c r="E41" s="188" t="str">
        <f>IF(กรอกคะแนนประเมิน!AT41="","",กรอกคะแนนประเมิน!AT41)</f>
        <v/>
      </c>
      <c r="F41" s="188" t="str">
        <f>IF(กรอกคะแนนประเมิน!AU41="","",กรอกคะแนนประเมิน!AU41)</f>
        <v/>
      </c>
      <c r="G41" s="188" t="str">
        <f>IF(กรอกคะแนนประเมิน!AV41="","",กรอกคะแนนประเมิน!AV41)</f>
        <v/>
      </c>
      <c r="H41" s="188" t="str">
        <f>IF(กรอกคะแนนประเมิน!AW41="","",กรอกคะแนนประเมิน!AW41)</f>
        <v/>
      </c>
      <c r="I41" s="188" t="str">
        <f>IF(กรอกคะแนนประเมิน!AX41="","",กรอกคะแนนประเมิน!AX41)</f>
        <v/>
      </c>
      <c r="J41" s="188" t="str">
        <f>IF(กรอกคะแนนประเมิน!AY41="","",กรอกคะแนนประเมิน!AY41)</f>
        <v/>
      </c>
      <c r="K41" s="188" t="str">
        <f>IF(กรอกคะแนนประเมิน!AZ41="","",กรอกคะแนนประเมิน!AZ41)</f>
        <v/>
      </c>
      <c r="L41" s="189" t="str">
        <f t="shared" si="0"/>
        <v/>
      </c>
      <c r="M41" s="190" t="str">
        <f t="shared" si="1"/>
        <v/>
      </c>
      <c r="N41" s="196" t="str">
        <f t="shared" si="2"/>
        <v/>
      </c>
      <c r="O41" s="191" t="str">
        <f t="shared" si="3"/>
        <v/>
      </c>
      <c r="P41" s="193"/>
      <c r="Q41" s="193"/>
      <c r="R41" s="193"/>
      <c r="S41" s="193"/>
      <c r="T41" s="193"/>
      <c r="U41" s="193"/>
      <c r="V41" s="193"/>
    </row>
    <row r="42" spans="1:22" s="4" customFormat="1" ht="15.75" customHeight="1">
      <c r="A42" s="3">
        <v>33</v>
      </c>
      <c r="B42" s="46" t="str">
        <f>IF(นักเรียน!B38="","",นักเรียน!B38)</f>
        <v/>
      </c>
      <c r="C42" s="47" t="str">
        <f>IF(นักเรียน!C38="","",นักเรียน!C38)</f>
        <v/>
      </c>
      <c r="D42" s="188" t="str">
        <f>IF(กรอกคะแนนประเมิน!AS42="","",กรอกคะแนนประเมิน!AS42)</f>
        <v/>
      </c>
      <c r="E42" s="188" t="str">
        <f>IF(กรอกคะแนนประเมิน!AT42="","",กรอกคะแนนประเมิน!AT42)</f>
        <v/>
      </c>
      <c r="F42" s="188" t="str">
        <f>IF(กรอกคะแนนประเมิน!AU42="","",กรอกคะแนนประเมิน!AU42)</f>
        <v/>
      </c>
      <c r="G42" s="188" t="str">
        <f>IF(กรอกคะแนนประเมิน!AV42="","",กรอกคะแนนประเมิน!AV42)</f>
        <v/>
      </c>
      <c r="H42" s="188" t="str">
        <f>IF(กรอกคะแนนประเมิน!AW42="","",กรอกคะแนนประเมิน!AW42)</f>
        <v/>
      </c>
      <c r="I42" s="188" t="str">
        <f>IF(กรอกคะแนนประเมิน!AX42="","",กรอกคะแนนประเมิน!AX42)</f>
        <v/>
      </c>
      <c r="J42" s="188" t="str">
        <f>IF(กรอกคะแนนประเมิน!AY42="","",กรอกคะแนนประเมิน!AY42)</f>
        <v/>
      </c>
      <c r="K42" s="188" t="str">
        <f>IF(กรอกคะแนนประเมิน!AZ42="","",กรอกคะแนนประเมิน!AZ42)</f>
        <v/>
      </c>
      <c r="L42" s="189" t="str">
        <f t="shared" si="0"/>
        <v/>
      </c>
      <c r="M42" s="190" t="str">
        <f t="shared" si="1"/>
        <v/>
      </c>
      <c r="N42" s="196" t="str">
        <f t="shared" si="2"/>
        <v/>
      </c>
      <c r="O42" s="191" t="str">
        <f t="shared" si="3"/>
        <v/>
      </c>
      <c r="P42" s="193"/>
      <c r="Q42" s="193"/>
      <c r="R42" s="193"/>
      <c r="S42" s="193"/>
      <c r="T42" s="193"/>
      <c r="U42" s="193"/>
      <c r="V42" s="193"/>
    </row>
    <row r="43" spans="1:22" s="4" customFormat="1" ht="15.75" customHeight="1">
      <c r="A43" s="3">
        <v>34</v>
      </c>
      <c r="B43" s="46" t="str">
        <f>IF(นักเรียน!B39="","",นักเรียน!B39)</f>
        <v/>
      </c>
      <c r="C43" s="47" t="str">
        <f>IF(นักเรียน!C39="","",นักเรียน!C39)</f>
        <v/>
      </c>
      <c r="D43" s="188" t="str">
        <f>IF(กรอกคะแนนประเมิน!AS43="","",กรอกคะแนนประเมิน!AS43)</f>
        <v/>
      </c>
      <c r="E43" s="188" t="str">
        <f>IF(กรอกคะแนนประเมิน!AT43="","",กรอกคะแนนประเมิน!AT43)</f>
        <v/>
      </c>
      <c r="F43" s="188" t="str">
        <f>IF(กรอกคะแนนประเมิน!AU43="","",กรอกคะแนนประเมิน!AU43)</f>
        <v/>
      </c>
      <c r="G43" s="188" t="str">
        <f>IF(กรอกคะแนนประเมิน!AV43="","",กรอกคะแนนประเมิน!AV43)</f>
        <v/>
      </c>
      <c r="H43" s="188" t="str">
        <f>IF(กรอกคะแนนประเมิน!AW43="","",กรอกคะแนนประเมิน!AW43)</f>
        <v/>
      </c>
      <c r="I43" s="188" t="str">
        <f>IF(กรอกคะแนนประเมิน!AX43="","",กรอกคะแนนประเมิน!AX43)</f>
        <v/>
      </c>
      <c r="J43" s="188" t="str">
        <f>IF(กรอกคะแนนประเมิน!AY43="","",กรอกคะแนนประเมิน!AY43)</f>
        <v/>
      </c>
      <c r="K43" s="188" t="str">
        <f>IF(กรอกคะแนนประเมิน!AZ43="","",กรอกคะแนนประเมิน!AZ43)</f>
        <v/>
      </c>
      <c r="L43" s="189" t="str">
        <f t="shared" si="0"/>
        <v/>
      </c>
      <c r="M43" s="190" t="str">
        <f t="shared" si="1"/>
        <v/>
      </c>
      <c r="N43" s="196" t="str">
        <f t="shared" si="2"/>
        <v/>
      </c>
      <c r="O43" s="191" t="str">
        <f t="shared" si="3"/>
        <v/>
      </c>
      <c r="P43" s="193"/>
      <c r="Q43" s="193"/>
      <c r="R43" s="193"/>
      <c r="S43" s="193"/>
      <c r="T43" s="193"/>
      <c r="U43" s="193"/>
      <c r="V43" s="193"/>
    </row>
    <row r="44" spans="1:22" s="4" customFormat="1" ht="15.75" customHeight="1">
      <c r="A44" s="3">
        <v>35</v>
      </c>
      <c r="B44" s="46" t="str">
        <f>IF(นักเรียน!B40="","",นักเรียน!B40)</f>
        <v/>
      </c>
      <c r="C44" s="47" t="str">
        <f>IF(นักเรียน!C40="","",นักเรียน!C40)</f>
        <v/>
      </c>
      <c r="D44" s="188" t="str">
        <f>IF(กรอกคะแนนประเมิน!AS44="","",กรอกคะแนนประเมิน!AS44)</f>
        <v/>
      </c>
      <c r="E44" s="188" t="str">
        <f>IF(กรอกคะแนนประเมิน!AT44="","",กรอกคะแนนประเมิน!AT44)</f>
        <v/>
      </c>
      <c r="F44" s="188" t="str">
        <f>IF(กรอกคะแนนประเมิน!AU44="","",กรอกคะแนนประเมิน!AU44)</f>
        <v/>
      </c>
      <c r="G44" s="188" t="str">
        <f>IF(กรอกคะแนนประเมิน!AV44="","",กรอกคะแนนประเมิน!AV44)</f>
        <v/>
      </c>
      <c r="H44" s="188" t="str">
        <f>IF(กรอกคะแนนประเมิน!AW44="","",กรอกคะแนนประเมิน!AW44)</f>
        <v/>
      </c>
      <c r="I44" s="188" t="str">
        <f>IF(กรอกคะแนนประเมิน!AX44="","",กรอกคะแนนประเมิน!AX44)</f>
        <v/>
      </c>
      <c r="J44" s="188" t="str">
        <f>IF(กรอกคะแนนประเมิน!AY44="","",กรอกคะแนนประเมิน!AY44)</f>
        <v/>
      </c>
      <c r="K44" s="188" t="str">
        <f>IF(กรอกคะแนนประเมิน!AZ44="","",กรอกคะแนนประเมิน!AZ44)</f>
        <v/>
      </c>
      <c r="L44" s="189" t="str">
        <f t="shared" si="0"/>
        <v/>
      </c>
      <c r="M44" s="190" t="str">
        <f t="shared" si="1"/>
        <v/>
      </c>
      <c r="N44" s="196" t="str">
        <f t="shared" si="2"/>
        <v/>
      </c>
      <c r="O44" s="191" t="str">
        <f t="shared" si="3"/>
        <v/>
      </c>
      <c r="P44" s="193"/>
      <c r="Q44" s="193"/>
      <c r="R44" s="193"/>
      <c r="S44" s="193"/>
      <c r="T44" s="193"/>
      <c r="U44" s="193"/>
      <c r="V44" s="193"/>
    </row>
    <row r="45" spans="1:22" s="4" customFormat="1" ht="15.75" customHeight="1">
      <c r="A45" s="3">
        <v>36</v>
      </c>
      <c r="B45" s="46" t="str">
        <f>IF(นักเรียน!B41="","",นักเรียน!B41)</f>
        <v/>
      </c>
      <c r="C45" s="47" t="str">
        <f>IF(นักเรียน!C41="","",นักเรียน!C41)</f>
        <v/>
      </c>
      <c r="D45" s="188" t="str">
        <f>IF(กรอกคะแนนประเมิน!AS45="","",กรอกคะแนนประเมิน!AS45)</f>
        <v/>
      </c>
      <c r="E45" s="188" t="str">
        <f>IF(กรอกคะแนนประเมิน!AT45="","",กรอกคะแนนประเมิน!AT45)</f>
        <v/>
      </c>
      <c r="F45" s="188" t="str">
        <f>IF(กรอกคะแนนประเมิน!AU45="","",กรอกคะแนนประเมิน!AU45)</f>
        <v/>
      </c>
      <c r="G45" s="188" t="str">
        <f>IF(กรอกคะแนนประเมิน!AV45="","",กรอกคะแนนประเมิน!AV45)</f>
        <v/>
      </c>
      <c r="H45" s="188" t="str">
        <f>IF(กรอกคะแนนประเมิน!AW45="","",กรอกคะแนนประเมิน!AW45)</f>
        <v/>
      </c>
      <c r="I45" s="188" t="str">
        <f>IF(กรอกคะแนนประเมิน!AX45="","",กรอกคะแนนประเมิน!AX45)</f>
        <v/>
      </c>
      <c r="J45" s="188" t="str">
        <f>IF(กรอกคะแนนประเมิน!AY45="","",กรอกคะแนนประเมิน!AY45)</f>
        <v/>
      </c>
      <c r="K45" s="188" t="str">
        <f>IF(กรอกคะแนนประเมิน!AZ45="","",กรอกคะแนนประเมิน!AZ45)</f>
        <v/>
      </c>
      <c r="L45" s="189" t="str">
        <f t="shared" si="0"/>
        <v/>
      </c>
      <c r="M45" s="190" t="str">
        <f t="shared" si="1"/>
        <v/>
      </c>
      <c r="N45" s="196" t="str">
        <f t="shared" si="2"/>
        <v/>
      </c>
      <c r="O45" s="191" t="str">
        <f t="shared" si="3"/>
        <v/>
      </c>
      <c r="P45" s="193"/>
      <c r="Q45" s="193"/>
      <c r="R45" s="193"/>
      <c r="S45" s="193"/>
      <c r="T45" s="193"/>
      <c r="U45" s="193"/>
      <c r="V45" s="193"/>
    </row>
    <row r="46" spans="1:22" s="4" customFormat="1" ht="15.75" customHeight="1">
      <c r="A46" s="3">
        <v>37</v>
      </c>
      <c r="B46" s="46" t="str">
        <f>IF(นักเรียน!B42="","",นักเรียน!B42)</f>
        <v/>
      </c>
      <c r="C46" s="47" t="str">
        <f>IF(นักเรียน!C42="","",นักเรียน!C42)</f>
        <v/>
      </c>
      <c r="D46" s="188" t="str">
        <f>IF(กรอกคะแนนประเมิน!AS46="","",กรอกคะแนนประเมิน!AS46)</f>
        <v/>
      </c>
      <c r="E46" s="188" t="str">
        <f>IF(กรอกคะแนนประเมิน!AT46="","",กรอกคะแนนประเมิน!AT46)</f>
        <v/>
      </c>
      <c r="F46" s="188" t="str">
        <f>IF(กรอกคะแนนประเมิน!AU46="","",กรอกคะแนนประเมิน!AU46)</f>
        <v/>
      </c>
      <c r="G46" s="188" t="str">
        <f>IF(กรอกคะแนนประเมิน!AV46="","",กรอกคะแนนประเมิน!AV46)</f>
        <v/>
      </c>
      <c r="H46" s="188" t="str">
        <f>IF(กรอกคะแนนประเมิน!AW46="","",กรอกคะแนนประเมิน!AW46)</f>
        <v/>
      </c>
      <c r="I46" s="188" t="str">
        <f>IF(กรอกคะแนนประเมิน!AX46="","",กรอกคะแนนประเมิน!AX46)</f>
        <v/>
      </c>
      <c r="J46" s="188" t="str">
        <f>IF(กรอกคะแนนประเมิน!AY46="","",กรอกคะแนนประเมิน!AY46)</f>
        <v/>
      </c>
      <c r="K46" s="188" t="str">
        <f>IF(กรอกคะแนนประเมิน!AZ46="","",กรอกคะแนนประเมิน!AZ46)</f>
        <v/>
      </c>
      <c r="L46" s="189" t="str">
        <f t="shared" si="0"/>
        <v/>
      </c>
      <c r="M46" s="190" t="str">
        <f t="shared" si="1"/>
        <v/>
      </c>
      <c r="N46" s="196" t="str">
        <f t="shared" si="2"/>
        <v/>
      </c>
      <c r="O46" s="191" t="str">
        <f t="shared" si="3"/>
        <v/>
      </c>
      <c r="P46" s="193"/>
      <c r="Q46" s="193"/>
      <c r="R46" s="193"/>
      <c r="S46" s="193"/>
      <c r="T46" s="193"/>
      <c r="U46" s="193"/>
      <c r="V46" s="193"/>
    </row>
    <row r="47" spans="1:22" s="5" customFormat="1" ht="15.75" customHeight="1">
      <c r="A47" s="3">
        <v>38</v>
      </c>
      <c r="B47" s="46" t="str">
        <f>IF(นักเรียน!B43="","",นักเรียน!B43)</f>
        <v/>
      </c>
      <c r="C47" s="47" t="str">
        <f>IF(นักเรียน!C43="","",นักเรียน!C43)</f>
        <v/>
      </c>
      <c r="D47" s="188" t="str">
        <f>IF(กรอกคะแนนประเมิน!AS47="","",กรอกคะแนนประเมิน!AS47)</f>
        <v/>
      </c>
      <c r="E47" s="188" t="str">
        <f>IF(กรอกคะแนนประเมิน!AT47="","",กรอกคะแนนประเมิน!AT47)</f>
        <v/>
      </c>
      <c r="F47" s="188" t="str">
        <f>IF(กรอกคะแนนประเมิน!AU47="","",กรอกคะแนนประเมิน!AU47)</f>
        <v/>
      </c>
      <c r="G47" s="188" t="str">
        <f>IF(กรอกคะแนนประเมิน!AV47="","",กรอกคะแนนประเมิน!AV47)</f>
        <v/>
      </c>
      <c r="H47" s="188" t="str">
        <f>IF(กรอกคะแนนประเมิน!AW47="","",กรอกคะแนนประเมิน!AW47)</f>
        <v/>
      </c>
      <c r="I47" s="188" t="str">
        <f>IF(กรอกคะแนนประเมิน!AX47="","",กรอกคะแนนประเมิน!AX47)</f>
        <v/>
      </c>
      <c r="J47" s="188" t="str">
        <f>IF(กรอกคะแนนประเมิน!AY47="","",กรอกคะแนนประเมิน!AY47)</f>
        <v/>
      </c>
      <c r="K47" s="188" t="str">
        <f>IF(กรอกคะแนนประเมิน!AZ47="","",กรอกคะแนนประเมิน!AZ47)</f>
        <v/>
      </c>
      <c r="L47" s="189" t="str">
        <f t="shared" si="0"/>
        <v/>
      </c>
      <c r="M47" s="190" t="str">
        <f t="shared" si="1"/>
        <v/>
      </c>
      <c r="N47" s="196" t="str">
        <f t="shared" si="2"/>
        <v/>
      </c>
      <c r="O47" s="191" t="str">
        <f t="shared" si="3"/>
        <v/>
      </c>
      <c r="P47" s="194"/>
      <c r="Q47" s="194"/>
      <c r="R47" s="194"/>
      <c r="S47" s="194"/>
      <c r="T47" s="194"/>
      <c r="U47" s="194"/>
      <c r="V47" s="194"/>
    </row>
    <row r="48" spans="1:22" s="5" customFormat="1" ht="15.75" customHeight="1">
      <c r="A48" s="3">
        <v>39</v>
      </c>
      <c r="B48" s="46" t="str">
        <f>IF(นักเรียน!B44="","",นักเรียน!B44)</f>
        <v/>
      </c>
      <c r="C48" s="47" t="str">
        <f>IF(นักเรียน!C44="","",นักเรียน!C44)</f>
        <v/>
      </c>
      <c r="D48" s="188" t="str">
        <f>IF(กรอกคะแนนประเมิน!AS48="","",กรอกคะแนนประเมิน!AS48)</f>
        <v/>
      </c>
      <c r="E48" s="188" t="str">
        <f>IF(กรอกคะแนนประเมิน!AT48="","",กรอกคะแนนประเมิน!AT48)</f>
        <v/>
      </c>
      <c r="F48" s="188" t="str">
        <f>IF(กรอกคะแนนประเมิน!AU48="","",กรอกคะแนนประเมิน!AU48)</f>
        <v/>
      </c>
      <c r="G48" s="188" t="str">
        <f>IF(กรอกคะแนนประเมิน!AV48="","",กรอกคะแนนประเมิน!AV48)</f>
        <v/>
      </c>
      <c r="H48" s="188" t="str">
        <f>IF(กรอกคะแนนประเมิน!AW48="","",กรอกคะแนนประเมิน!AW48)</f>
        <v/>
      </c>
      <c r="I48" s="188" t="str">
        <f>IF(กรอกคะแนนประเมิน!AX48="","",กรอกคะแนนประเมิน!AX48)</f>
        <v/>
      </c>
      <c r="J48" s="188" t="str">
        <f>IF(กรอกคะแนนประเมิน!AY48="","",กรอกคะแนนประเมิน!AY48)</f>
        <v/>
      </c>
      <c r="K48" s="188" t="str">
        <f>IF(กรอกคะแนนประเมิน!AZ48="","",กรอกคะแนนประเมิน!AZ48)</f>
        <v/>
      </c>
      <c r="L48" s="189" t="str">
        <f t="shared" si="0"/>
        <v/>
      </c>
      <c r="M48" s="190" t="str">
        <f t="shared" si="1"/>
        <v/>
      </c>
      <c r="N48" s="196" t="str">
        <f t="shared" si="2"/>
        <v/>
      </c>
      <c r="O48" s="191" t="str">
        <f t="shared" si="3"/>
        <v/>
      </c>
      <c r="P48" s="194"/>
      <c r="Q48" s="194"/>
      <c r="R48" s="194"/>
      <c r="S48" s="194"/>
      <c r="T48" s="194"/>
      <c r="U48" s="194"/>
      <c r="V48" s="194"/>
    </row>
    <row r="49" spans="1:22" s="5" customFormat="1" ht="15.75" customHeight="1">
      <c r="A49" s="3">
        <v>40</v>
      </c>
      <c r="B49" s="46" t="str">
        <f>IF(นักเรียน!B45="","",นักเรียน!B45)</f>
        <v/>
      </c>
      <c r="C49" s="47" t="str">
        <f>IF(นักเรียน!C45="","",นักเรียน!C45)</f>
        <v/>
      </c>
      <c r="D49" s="188" t="str">
        <f>IF(กรอกคะแนนประเมิน!AS49="","",กรอกคะแนนประเมิน!AS49)</f>
        <v/>
      </c>
      <c r="E49" s="188" t="str">
        <f>IF(กรอกคะแนนประเมิน!AT49="","",กรอกคะแนนประเมิน!AT49)</f>
        <v/>
      </c>
      <c r="F49" s="188" t="str">
        <f>IF(กรอกคะแนนประเมิน!AU49="","",กรอกคะแนนประเมิน!AU49)</f>
        <v/>
      </c>
      <c r="G49" s="188" t="str">
        <f>IF(กรอกคะแนนประเมิน!AV49="","",กรอกคะแนนประเมิน!AV49)</f>
        <v/>
      </c>
      <c r="H49" s="188" t="str">
        <f>IF(กรอกคะแนนประเมิน!AW49="","",กรอกคะแนนประเมิน!AW49)</f>
        <v/>
      </c>
      <c r="I49" s="188" t="str">
        <f>IF(กรอกคะแนนประเมิน!AX49="","",กรอกคะแนนประเมิน!AX49)</f>
        <v/>
      </c>
      <c r="J49" s="188" t="str">
        <f>IF(กรอกคะแนนประเมิน!AY49="","",กรอกคะแนนประเมิน!AY49)</f>
        <v/>
      </c>
      <c r="K49" s="188" t="str">
        <f>IF(กรอกคะแนนประเมิน!AZ49="","",กรอกคะแนนประเมิน!AZ49)</f>
        <v/>
      </c>
      <c r="L49" s="189" t="str">
        <f t="shared" si="0"/>
        <v/>
      </c>
      <c r="M49" s="190" t="str">
        <f t="shared" si="1"/>
        <v/>
      </c>
      <c r="N49" s="196" t="str">
        <f t="shared" si="2"/>
        <v/>
      </c>
      <c r="O49" s="191" t="str">
        <f t="shared" si="3"/>
        <v/>
      </c>
      <c r="P49" s="194"/>
      <c r="Q49" s="194"/>
      <c r="R49" s="194"/>
      <c r="S49" s="194"/>
      <c r="T49" s="194"/>
      <c r="U49" s="194"/>
      <c r="V49" s="194"/>
    </row>
    <row r="50" spans="1:22" s="5" customFormat="1" ht="15.75" customHeight="1">
      <c r="A50" s="3">
        <v>41</v>
      </c>
      <c r="B50" s="46" t="str">
        <f>IF(นักเรียน!B46="","",นักเรียน!B46)</f>
        <v/>
      </c>
      <c r="C50" s="47" t="str">
        <f>IF(นักเรียน!C46="","",นักเรียน!C46)</f>
        <v/>
      </c>
      <c r="D50" s="188" t="str">
        <f>IF(กรอกคะแนนประเมิน!AS50="","",กรอกคะแนนประเมิน!AS50)</f>
        <v/>
      </c>
      <c r="E50" s="188" t="str">
        <f>IF(กรอกคะแนนประเมิน!AT50="","",กรอกคะแนนประเมิน!AT50)</f>
        <v/>
      </c>
      <c r="F50" s="188" t="str">
        <f>IF(กรอกคะแนนประเมิน!AU50="","",กรอกคะแนนประเมิน!AU50)</f>
        <v/>
      </c>
      <c r="G50" s="188" t="str">
        <f>IF(กรอกคะแนนประเมิน!AV50="","",กรอกคะแนนประเมิน!AV50)</f>
        <v/>
      </c>
      <c r="H50" s="188" t="str">
        <f>IF(กรอกคะแนนประเมิน!AW50="","",กรอกคะแนนประเมิน!AW50)</f>
        <v/>
      </c>
      <c r="I50" s="188" t="str">
        <f>IF(กรอกคะแนนประเมิน!AX50="","",กรอกคะแนนประเมิน!AX50)</f>
        <v/>
      </c>
      <c r="J50" s="188" t="str">
        <f>IF(กรอกคะแนนประเมิน!AY50="","",กรอกคะแนนประเมิน!AY50)</f>
        <v/>
      </c>
      <c r="K50" s="188" t="str">
        <f>IF(กรอกคะแนนประเมิน!AZ50="","",กรอกคะแนนประเมิน!AZ50)</f>
        <v/>
      </c>
      <c r="L50" s="189" t="str">
        <f t="shared" si="0"/>
        <v/>
      </c>
      <c r="M50" s="190" t="str">
        <f t="shared" si="1"/>
        <v/>
      </c>
      <c r="N50" s="196" t="str">
        <f t="shared" si="2"/>
        <v/>
      </c>
      <c r="O50" s="191" t="str">
        <f t="shared" si="3"/>
        <v/>
      </c>
      <c r="P50" s="194"/>
      <c r="Q50" s="194"/>
      <c r="R50" s="194"/>
      <c r="S50" s="194"/>
      <c r="T50" s="194"/>
      <c r="U50" s="194"/>
      <c r="V50" s="194"/>
    </row>
    <row r="51" spans="1:22" s="5" customFormat="1" ht="15.75" customHeight="1">
      <c r="A51" s="3">
        <v>42</v>
      </c>
      <c r="B51" s="46" t="str">
        <f>IF(นักเรียน!B47="","",นักเรียน!B47)</f>
        <v/>
      </c>
      <c r="C51" s="47" t="str">
        <f>IF(นักเรียน!C47="","",นักเรียน!C47)</f>
        <v/>
      </c>
      <c r="D51" s="188" t="str">
        <f>IF(กรอกคะแนนประเมิน!AS51="","",กรอกคะแนนประเมิน!AS51)</f>
        <v/>
      </c>
      <c r="E51" s="188" t="str">
        <f>IF(กรอกคะแนนประเมิน!AT51="","",กรอกคะแนนประเมิน!AT51)</f>
        <v/>
      </c>
      <c r="F51" s="188" t="str">
        <f>IF(กรอกคะแนนประเมิน!AU51="","",กรอกคะแนนประเมิน!AU51)</f>
        <v/>
      </c>
      <c r="G51" s="188" t="str">
        <f>IF(กรอกคะแนนประเมิน!AV51="","",กรอกคะแนนประเมิน!AV51)</f>
        <v/>
      </c>
      <c r="H51" s="188" t="str">
        <f>IF(กรอกคะแนนประเมิน!AW51="","",กรอกคะแนนประเมิน!AW51)</f>
        <v/>
      </c>
      <c r="I51" s="188" t="str">
        <f>IF(กรอกคะแนนประเมิน!AX51="","",กรอกคะแนนประเมิน!AX51)</f>
        <v/>
      </c>
      <c r="J51" s="188" t="str">
        <f>IF(กรอกคะแนนประเมิน!AY51="","",กรอกคะแนนประเมิน!AY51)</f>
        <v/>
      </c>
      <c r="K51" s="188" t="str">
        <f>IF(กรอกคะแนนประเมิน!AZ51="","",กรอกคะแนนประเมิน!AZ51)</f>
        <v/>
      </c>
      <c r="L51" s="189" t="str">
        <f t="shared" si="0"/>
        <v/>
      </c>
      <c r="M51" s="190" t="str">
        <f t="shared" si="1"/>
        <v/>
      </c>
      <c r="N51" s="196" t="str">
        <f t="shared" si="2"/>
        <v/>
      </c>
      <c r="O51" s="191" t="str">
        <f t="shared" si="3"/>
        <v/>
      </c>
      <c r="P51" s="194"/>
      <c r="Q51" s="194"/>
      <c r="R51" s="194"/>
      <c r="S51" s="194"/>
      <c r="T51" s="194"/>
      <c r="U51" s="194"/>
      <c r="V51" s="194"/>
    </row>
    <row r="52" spans="1:22" s="5" customFormat="1" ht="15.75" customHeight="1">
      <c r="A52" s="3">
        <v>43</v>
      </c>
      <c r="B52" s="46" t="str">
        <f>IF(นักเรียน!B48="","",นักเรียน!B48)</f>
        <v/>
      </c>
      <c r="C52" s="47" t="str">
        <f>IF(นักเรียน!C48="","",นักเรียน!C48)</f>
        <v/>
      </c>
      <c r="D52" s="188" t="str">
        <f>IF(กรอกคะแนนประเมิน!AS52="","",กรอกคะแนนประเมิน!AS52)</f>
        <v/>
      </c>
      <c r="E52" s="188" t="str">
        <f>IF(กรอกคะแนนประเมิน!AT52="","",กรอกคะแนนประเมิน!AT52)</f>
        <v/>
      </c>
      <c r="F52" s="188" t="str">
        <f>IF(กรอกคะแนนประเมิน!AU52="","",กรอกคะแนนประเมิน!AU52)</f>
        <v/>
      </c>
      <c r="G52" s="188" t="str">
        <f>IF(กรอกคะแนนประเมิน!AV52="","",กรอกคะแนนประเมิน!AV52)</f>
        <v/>
      </c>
      <c r="H52" s="188" t="str">
        <f>IF(กรอกคะแนนประเมิน!AW52="","",กรอกคะแนนประเมิน!AW52)</f>
        <v/>
      </c>
      <c r="I52" s="188" t="str">
        <f>IF(กรอกคะแนนประเมิน!AX52="","",กรอกคะแนนประเมิน!AX52)</f>
        <v/>
      </c>
      <c r="J52" s="188" t="str">
        <f>IF(กรอกคะแนนประเมิน!AY52="","",กรอกคะแนนประเมิน!AY52)</f>
        <v/>
      </c>
      <c r="K52" s="188" t="str">
        <f>IF(กรอกคะแนนประเมิน!AZ52="","",กรอกคะแนนประเมิน!AZ52)</f>
        <v/>
      </c>
      <c r="L52" s="189" t="str">
        <f t="shared" si="0"/>
        <v/>
      </c>
      <c r="M52" s="190" t="str">
        <f t="shared" si="1"/>
        <v/>
      </c>
      <c r="N52" s="196" t="str">
        <f t="shared" si="2"/>
        <v/>
      </c>
      <c r="O52" s="191" t="str">
        <f t="shared" si="3"/>
        <v/>
      </c>
      <c r="P52" s="194"/>
      <c r="Q52" s="194"/>
      <c r="R52" s="194"/>
      <c r="S52" s="194"/>
      <c r="T52" s="194"/>
      <c r="U52" s="194"/>
      <c r="V52" s="194"/>
    </row>
    <row r="53" spans="1:22" s="5" customFormat="1" ht="15.75" customHeight="1">
      <c r="A53" s="3">
        <v>44</v>
      </c>
      <c r="B53" s="46" t="str">
        <f>IF(นักเรียน!B49="","",นักเรียน!B49)</f>
        <v/>
      </c>
      <c r="C53" s="47" t="str">
        <f>IF(นักเรียน!C49="","",นักเรียน!C49)</f>
        <v/>
      </c>
      <c r="D53" s="188" t="str">
        <f>IF(กรอกคะแนนประเมิน!AS53="","",กรอกคะแนนประเมิน!AS53)</f>
        <v/>
      </c>
      <c r="E53" s="188" t="str">
        <f>IF(กรอกคะแนนประเมิน!AT53="","",กรอกคะแนนประเมิน!AT53)</f>
        <v/>
      </c>
      <c r="F53" s="188" t="str">
        <f>IF(กรอกคะแนนประเมิน!AU53="","",กรอกคะแนนประเมิน!AU53)</f>
        <v/>
      </c>
      <c r="G53" s="188" t="str">
        <f>IF(กรอกคะแนนประเมิน!AV53="","",กรอกคะแนนประเมิน!AV53)</f>
        <v/>
      </c>
      <c r="H53" s="188" t="str">
        <f>IF(กรอกคะแนนประเมิน!AW53="","",กรอกคะแนนประเมิน!AW53)</f>
        <v/>
      </c>
      <c r="I53" s="188" t="str">
        <f>IF(กรอกคะแนนประเมิน!AX53="","",กรอกคะแนนประเมิน!AX53)</f>
        <v/>
      </c>
      <c r="J53" s="188" t="str">
        <f>IF(กรอกคะแนนประเมิน!AY53="","",กรอกคะแนนประเมิน!AY53)</f>
        <v/>
      </c>
      <c r="K53" s="188" t="str">
        <f>IF(กรอกคะแนนประเมิน!AZ53="","",กรอกคะแนนประเมิน!AZ53)</f>
        <v/>
      </c>
      <c r="L53" s="189" t="str">
        <f t="shared" si="0"/>
        <v/>
      </c>
      <c r="M53" s="190" t="str">
        <f t="shared" si="1"/>
        <v/>
      </c>
      <c r="N53" s="196" t="str">
        <f t="shared" si="2"/>
        <v/>
      </c>
      <c r="O53" s="191" t="str">
        <f t="shared" si="3"/>
        <v/>
      </c>
      <c r="P53" s="194"/>
      <c r="Q53" s="194"/>
      <c r="R53" s="194"/>
      <c r="S53" s="194"/>
      <c r="T53" s="194"/>
      <c r="U53" s="194"/>
      <c r="V53" s="194"/>
    </row>
    <row r="54" spans="1:22" s="5" customFormat="1" ht="15.75" customHeight="1">
      <c r="A54" s="3">
        <v>45</v>
      </c>
      <c r="B54" s="46" t="str">
        <f>IF(นักเรียน!B50="","",นักเรียน!B50)</f>
        <v/>
      </c>
      <c r="C54" s="47" t="str">
        <f>IF(นักเรียน!C50="","",นักเรียน!C50)</f>
        <v/>
      </c>
      <c r="D54" s="188" t="str">
        <f>IF(กรอกคะแนนประเมิน!AS54="","",กรอกคะแนนประเมิน!AS54)</f>
        <v/>
      </c>
      <c r="E54" s="188" t="str">
        <f>IF(กรอกคะแนนประเมิน!AT54="","",กรอกคะแนนประเมิน!AT54)</f>
        <v/>
      </c>
      <c r="F54" s="188" t="str">
        <f>IF(กรอกคะแนนประเมิน!AU54="","",กรอกคะแนนประเมิน!AU54)</f>
        <v/>
      </c>
      <c r="G54" s="188" t="str">
        <f>IF(กรอกคะแนนประเมิน!AV54="","",กรอกคะแนนประเมิน!AV54)</f>
        <v/>
      </c>
      <c r="H54" s="188" t="str">
        <f>IF(กรอกคะแนนประเมิน!AW54="","",กรอกคะแนนประเมิน!AW54)</f>
        <v/>
      </c>
      <c r="I54" s="188" t="str">
        <f>IF(กรอกคะแนนประเมิน!AX54="","",กรอกคะแนนประเมิน!AX54)</f>
        <v/>
      </c>
      <c r="J54" s="188" t="str">
        <f>IF(กรอกคะแนนประเมิน!AY54="","",กรอกคะแนนประเมิน!AY54)</f>
        <v/>
      </c>
      <c r="K54" s="188" t="str">
        <f>IF(กรอกคะแนนประเมิน!AZ54="","",กรอกคะแนนประเมิน!AZ54)</f>
        <v/>
      </c>
      <c r="L54" s="189" t="str">
        <f t="shared" si="0"/>
        <v/>
      </c>
      <c r="M54" s="190" t="str">
        <f t="shared" si="1"/>
        <v/>
      </c>
      <c r="N54" s="196" t="str">
        <f t="shared" si="2"/>
        <v/>
      </c>
      <c r="O54" s="191" t="str">
        <f t="shared" si="3"/>
        <v/>
      </c>
      <c r="P54" s="194"/>
      <c r="Q54" s="194"/>
      <c r="R54" s="194"/>
      <c r="S54" s="194"/>
      <c r="T54" s="194"/>
      <c r="U54" s="194"/>
      <c r="V54" s="194"/>
    </row>
    <row r="55" spans="1:22" s="180" customFormat="1" ht="15.75" customHeight="1">
      <c r="P55" s="194"/>
      <c r="Q55" s="194"/>
      <c r="R55" s="194"/>
      <c r="S55" s="194"/>
      <c r="T55" s="194"/>
      <c r="U55" s="194"/>
      <c r="V55" s="194"/>
    </row>
    <row r="56" spans="1:22" s="181" customFormat="1">
      <c r="P56" s="192"/>
      <c r="Q56" s="192"/>
      <c r="R56" s="192"/>
      <c r="S56" s="192"/>
      <c r="T56" s="192"/>
      <c r="U56" s="192"/>
      <c r="V56" s="192"/>
    </row>
    <row r="57" spans="1:22" s="181" customFormat="1">
      <c r="P57" s="192"/>
      <c r="Q57" s="192"/>
      <c r="R57" s="192"/>
      <c r="S57" s="192"/>
      <c r="T57" s="192"/>
      <c r="U57" s="192"/>
      <c r="V57" s="192"/>
    </row>
    <row r="58" spans="1:22" s="181" customFormat="1">
      <c r="P58" s="192"/>
      <c r="Q58" s="192"/>
      <c r="R58" s="192"/>
      <c r="S58" s="192"/>
      <c r="T58" s="192"/>
      <c r="U58" s="192"/>
      <c r="V58" s="192"/>
    </row>
    <row r="59" spans="1:22" s="181" customFormat="1">
      <c r="P59" s="192"/>
      <c r="Q59" s="192"/>
      <c r="R59" s="192"/>
      <c r="S59" s="192"/>
      <c r="T59" s="192"/>
      <c r="U59" s="192"/>
      <c r="V59" s="192"/>
    </row>
    <row r="60" spans="1:22" s="181" customFormat="1">
      <c r="P60" s="192"/>
      <c r="Q60" s="192"/>
      <c r="R60" s="192"/>
      <c r="S60" s="192"/>
      <c r="T60" s="192"/>
      <c r="U60" s="192"/>
      <c r="V60" s="192"/>
    </row>
    <row r="61" spans="1:22" s="181" customFormat="1">
      <c r="P61" s="192"/>
      <c r="Q61" s="192"/>
      <c r="R61" s="192"/>
      <c r="S61" s="192"/>
      <c r="T61" s="192"/>
      <c r="U61" s="192"/>
      <c r="V61" s="192"/>
    </row>
    <row r="62" spans="1:22" s="181" customFormat="1">
      <c r="P62" s="192"/>
      <c r="Q62" s="192"/>
      <c r="R62" s="192"/>
      <c r="S62" s="192"/>
      <c r="T62" s="192"/>
      <c r="U62" s="192"/>
      <c r="V62" s="192"/>
    </row>
    <row r="63" spans="1:22" s="181" customFormat="1">
      <c r="P63" s="192"/>
      <c r="Q63" s="192"/>
      <c r="R63" s="192"/>
      <c r="S63" s="192"/>
      <c r="T63" s="192"/>
      <c r="U63" s="192"/>
      <c r="V63" s="192"/>
    </row>
    <row r="64" spans="1:22" s="181" customFormat="1">
      <c r="P64" s="192"/>
      <c r="Q64" s="192"/>
      <c r="R64" s="192"/>
      <c r="S64" s="192"/>
      <c r="T64" s="192"/>
      <c r="U64" s="192"/>
      <c r="V64" s="192"/>
    </row>
    <row r="65" spans="16:22" s="181" customFormat="1">
      <c r="P65" s="192"/>
      <c r="Q65" s="192"/>
      <c r="R65" s="192"/>
      <c r="S65" s="192"/>
      <c r="T65" s="192"/>
      <c r="U65" s="192"/>
      <c r="V65" s="192"/>
    </row>
    <row r="66" spans="16:22" s="181" customFormat="1">
      <c r="P66" s="192"/>
      <c r="Q66" s="192"/>
      <c r="R66" s="192"/>
      <c r="S66" s="192"/>
      <c r="T66" s="192"/>
      <c r="U66" s="192"/>
      <c r="V66" s="192"/>
    </row>
    <row r="67" spans="16:22" s="181" customFormat="1">
      <c r="P67" s="192"/>
      <c r="Q67" s="192"/>
      <c r="R67" s="192"/>
      <c r="S67" s="192"/>
      <c r="T67" s="192"/>
      <c r="U67" s="192"/>
      <c r="V67" s="192"/>
    </row>
    <row r="68" spans="16:22" s="181" customFormat="1">
      <c r="P68" s="192"/>
      <c r="Q68" s="192"/>
      <c r="R68" s="192"/>
      <c r="S68" s="192"/>
      <c r="T68" s="192"/>
      <c r="U68" s="192"/>
      <c r="V68" s="192"/>
    </row>
    <row r="69" spans="16:22" s="181" customFormat="1">
      <c r="P69" s="192"/>
      <c r="Q69" s="192"/>
      <c r="R69" s="192"/>
      <c r="S69" s="192"/>
      <c r="T69" s="192"/>
      <c r="U69" s="192"/>
      <c r="V69" s="192"/>
    </row>
    <row r="70" spans="16:22" s="181" customFormat="1">
      <c r="P70" s="192"/>
      <c r="Q70" s="192"/>
      <c r="R70" s="192"/>
      <c r="S70" s="192"/>
      <c r="T70" s="192"/>
      <c r="U70" s="192"/>
      <c r="V70" s="192"/>
    </row>
    <row r="71" spans="16:22" s="181" customFormat="1">
      <c r="P71" s="192"/>
      <c r="Q71" s="192"/>
      <c r="R71" s="192"/>
      <c r="S71" s="192"/>
      <c r="T71" s="192"/>
      <c r="U71" s="192"/>
      <c r="V71" s="192"/>
    </row>
    <row r="72" spans="16:22" s="181" customFormat="1">
      <c r="P72" s="192"/>
      <c r="Q72" s="192"/>
      <c r="R72" s="192"/>
      <c r="S72" s="192"/>
      <c r="T72" s="192"/>
      <c r="U72" s="192"/>
      <c r="V72" s="192"/>
    </row>
    <row r="73" spans="16:22" s="181" customFormat="1">
      <c r="P73" s="192"/>
      <c r="Q73" s="192"/>
      <c r="R73" s="192"/>
      <c r="S73" s="192"/>
      <c r="T73" s="192"/>
      <c r="U73" s="192"/>
      <c r="V73" s="192"/>
    </row>
    <row r="74" spans="16:22" s="181" customFormat="1">
      <c r="P74" s="192"/>
      <c r="Q74" s="192"/>
      <c r="R74" s="192"/>
      <c r="S74" s="192"/>
      <c r="T74" s="192"/>
      <c r="U74" s="192"/>
      <c r="V74" s="192"/>
    </row>
    <row r="75" spans="16:22" s="181" customFormat="1">
      <c r="P75" s="192"/>
      <c r="Q75" s="192"/>
      <c r="R75" s="192"/>
      <c r="S75" s="192"/>
      <c r="T75" s="192"/>
      <c r="U75" s="192"/>
      <c r="V75" s="192"/>
    </row>
    <row r="76" spans="16:22" s="181" customFormat="1">
      <c r="P76" s="192"/>
      <c r="Q76" s="192"/>
      <c r="R76" s="192"/>
      <c r="S76" s="192"/>
      <c r="T76" s="192"/>
      <c r="U76" s="192"/>
      <c r="V76" s="192"/>
    </row>
    <row r="77" spans="16:22" s="181" customFormat="1">
      <c r="P77" s="192"/>
      <c r="Q77" s="192"/>
      <c r="R77" s="192"/>
      <c r="S77" s="192"/>
      <c r="T77" s="192"/>
      <c r="U77" s="192"/>
      <c r="V77" s="192"/>
    </row>
    <row r="78" spans="16:22" s="181" customFormat="1">
      <c r="P78" s="192"/>
      <c r="Q78" s="192"/>
      <c r="R78" s="192"/>
      <c r="S78" s="192"/>
      <c r="T78" s="192"/>
      <c r="U78" s="192"/>
      <c r="V78" s="192"/>
    </row>
    <row r="79" spans="16:22" s="181" customFormat="1">
      <c r="P79" s="192"/>
      <c r="Q79" s="192"/>
      <c r="R79" s="192"/>
      <c r="S79" s="192"/>
      <c r="T79" s="192"/>
      <c r="U79" s="192"/>
      <c r="V79" s="192"/>
    </row>
    <row r="80" spans="16:22" s="181" customFormat="1">
      <c r="P80" s="192"/>
      <c r="Q80" s="192"/>
      <c r="R80" s="192"/>
      <c r="S80" s="192"/>
      <c r="T80" s="192"/>
      <c r="U80" s="192"/>
      <c r="V80" s="192"/>
    </row>
  </sheetData>
  <sheetProtection password="CF03" sheet="1" objects="1" scenarios="1" selectLockedCells="1"/>
  <mergeCells count="25">
    <mergeCell ref="A4:A9"/>
    <mergeCell ref="B4:B9"/>
    <mergeCell ref="C4:C9"/>
    <mergeCell ref="O4:O9"/>
    <mergeCell ref="D4:K4"/>
    <mergeCell ref="L4:L7"/>
    <mergeCell ref="M4:M9"/>
    <mergeCell ref="D5:G5"/>
    <mergeCell ref="H5:K5"/>
    <mergeCell ref="L8:L9"/>
    <mergeCell ref="Q9:S9"/>
    <mergeCell ref="B1:N1"/>
    <mergeCell ref="Q7:U8"/>
    <mergeCell ref="D2:M2"/>
    <mergeCell ref="J7:J9"/>
    <mergeCell ref="K7:K9"/>
    <mergeCell ref="D7:D9"/>
    <mergeCell ref="E7:E9"/>
    <mergeCell ref="F7:F9"/>
    <mergeCell ref="G7:G9"/>
    <mergeCell ref="H7:H9"/>
    <mergeCell ref="I7:I9"/>
    <mergeCell ref="D6:G6"/>
    <mergeCell ref="H6:K6"/>
    <mergeCell ref="N4:N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K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1:K56"/>
  <sheetViews>
    <sheetView showGridLines="0" showRowColHeaders="0" workbookViewId="0">
      <selection activeCell="M7" sqref="M7"/>
    </sheetView>
  </sheetViews>
  <sheetFormatPr defaultColWidth="23.25" defaultRowHeight="20.25"/>
  <cols>
    <col min="1" max="1" width="23.25" style="7"/>
    <col min="2" max="2" width="4.625" style="7" customWidth="1"/>
    <col min="3" max="3" width="7.875" style="7" customWidth="1"/>
    <col min="4" max="4" width="24.125" style="7" customWidth="1"/>
    <col min="5" max="9" width="7.375" style="7" customWidth="1"/>
    <col min="10" max="10" width="9.375" style="7" customWidth="1"/>
    <col min="11" max="11" width="9.875" style="7" customWidth="1"/>
    <col min="12" max="12" width="11" style="7" customWidth="1"/>
    <col min="13" max="16384" width="23.25" style="7"/>
  </cols>
  <sheetData>
    <row r="1" spans="2:11" ht="21">
      <c r="B1" s="335" t="s">
        <v>29</v>
      </c>
      <c r="C1" s="335"/>
      <c r="D1" s="335"/>
      <c r="E1" s="335"/>
      <c r="F1" s="335"/>
      <c r="G1" s="335"/>
      <c r="H1" s="335"/>
      <c r="I1" s="335"/>
      <c r="J1" s="335"/>
      <c r="K1" s="335"/>
    </row>
    <row r="2" spans="2:11" ht="21">
      <c r="B2" s="214"/>
      <c r="C2" s="214"/>
      <c r="D2" s="335" t="str">
        <f>บันทึกข้อความ!Q10&amp;" ปีการศึกษา "&amp;บันทึกข้อความ!Q11</f>
        <v>มัธยมศึกษาปีที่ 5 ปีการศึกษา 2556</v>
      </c>
      <c r="E2" s="335"/>
      <c r="F2" s="335"/>
      <c r="G2" s="335"/>
      <c r="H2" s="335"/>
      <c r="I2" s="335"/>
      <c r="J2" s="335"/>
      <c r="K2" s="214"/>
    </row>
    <row r="3" spans="2:11" ht="21">
      <c r="B3" s="342" t="str">
        <f>บันทึกข้อความ!Q6&amp;"  "&amp;บันทึกข้อความ!Q7</f>
        <v>โรงเรียนพระปริยัติธรรม...  สำนักงานพระพุทธศาสนาแห่งชาติ</v>
      </c>
      <c r="C3" s="342"/>
      <c r="D3" s="342"/>
      <c r="E3" s="342"/>
      <c r="F3" s="342"/>
      <c r="G3" s="342"/>
      <c r="H3" s="342"/>
      <c r="I3" s="342"/>
      <c r="J3" s="342"/>
      <c r="K3" s="342"/>
    </row>
    <row r="4" spans="2:11" ht="21">
      <c r="B4" s="336" t="s">
        <v>0</v>
      </c>
      <c r="C4" s="337" t="s">
        <v>3</v>
      </c>
      <c r="D4" s="336" t="s">
        <v>1</v>
      </c>
      <c r="E4" s="338" t="s">
        <v>6</v>
      </c>
      <c r="F4" s="338"/>
      <c r="G4" s="338"/>
      <c r="H4" s="338"/>
      <c r="I4" s="338"/>
      <c r="J4" s="339" t="s">
        <v>4</v>
      </c>
      <c r="K4" s="340" t="s">
        <v>2</v>
      </c>
    </row>
    <row r="5" spans="2:11" ht="78" customHeight="1">
      <c r="B5" s="336"/>
      <c r="C5" s="337"/>
      <c r="D5" s="336"/>
      <c r="E5" s="14" t="s">
        <v>7</v>
      </c>
      <c r="F5" s="14" t="s">
        <v>8</v>
      </c>
      <c r="G5" s="14" t="s">
        <v>9</v>
      </c>
      <c r="H5" s="14" t="s">
        <v>10</v>
      </c>
      <c r="I5" s="14" t="s">
        <v>11</v>
      </c>
      <c r="J5" s="339"/>
      <c r="K5" s="341"/>
    </row>
    <row r="6" spans="2:11" s="10" customFormat="1" ht="15" customHeight="1">
      <c r="B6" s="12">
        <v>1</v>
      </c>
      <c r="C6" s="38" t="str">
        <f>IF(กรอกคะแนนประเมิน!B10="","",กรอกคะแนนประเมิน!B10)</f>
        <v/>
      </c>
      <c r="D6" s="39" t="str">
        <f>IF(กรอกคะแนนประเมิน!C10="","",กรอกคะแนนประเมิน!C10)</f>
        <v>สามเณร</v>
      </c>
      <c r="E6" s="208">
        <f>สมรรถนะ_1!O10</f>
        <v>0</v>
      </c>
      <c r="F6" s="208">
        <f>สมรรถนะ_2!L10</f>
        <v>1</v>
      </c>
      <c r="G6" s="208">
        <f>สมรรถนะ_3!T10</f>
        <v>0</v>
      </c>
      <c r="H6" s="208">
        <f>สมรรถนะ_4!R10</f>
        <v>0</v>
      </c>
      <c r="I6" s="208">
        <f>สมรรถนะ_5!N10</f>
        <v>0</v>
      </c>
      <c r="J6" s="13">
        <f>IF(E6="","",MODE(E6:I6))</f>
        <v>0</v>
      </c>
      <c r="K6" s="13" t="str">
        <f>IF(J6="","",IF(J6=3,"ดีเยี่ยม",IF(J6=2,"ดี",IF(J6=1,"พอใช้","ปรับปรุง"))))</f>
        <v>ปรับปรุง</v>
      </c>
    </row>
    <row r="7" spans="2:11" s="10" customFormat="1" ht="15" customHeight="1">
      <c r="B7" s="12">
        <v>2</v>
      </c>
      <c r="C7" s="38" t="str">
        <f>IF(กรอกคะแนนประเมิน!B11="","",กรอกคะแนนประเมิน!B11)</f>
        <v/>
      </c>
      <c r="D7" s="39" t="str">
        <f>IF(กรอกคะแนนประเมิน!C11="","",กรอกคะแนนประเมิน!C11)</f>
        <v>สามเณร</v>
      </c>
      <c r="E7" s="208">
        <f>สมรรถนะ_1!O11</f>
        <v>0</v>
      </c>
      <c r="F7" s="208">
        <f>สมรรถนะ_2!L11</f>
        <v>1</v>
      </c>
      <c r="G7" s="208">
        <f>สมรรถนะ_3!T11</f>
        <v>0</v>
      </c>
      <c r="H7" s="208">
        <f>สมรรถนะ_4!R11</f>
        <v>0</v>
      </c>
      <c r="I7" s="208">
        <f>สมรรถนะ_5!N11</f>
        <v>0</v>
      </c>
      <c r="J7" s="13">
        <f t="shared" ref="J7:J50" si="0">IF(E7="","",MODE(E7:I7))</f>
        <v>0</v>
      </c>
      <c r="K7" s="13" t="str">
        <f t="shared" ref="K7:K50" si="1">IF(J7="","",IF(J7=3,"ดีเยี่ยม",IF(J7=2,"ดี",IF(J7=1,"พอใช้","ปรับปรุง"))))</f>
        <v>ปรับปรุง</v>
      </c>
    </row>
    <row r="8" spans="2:11" s="10" customFormat="1" ht="15" customHeight="1">
      <c r="B8" s="12">
        <v>3</v>
      </c>
      <c r="C8" s="38" t="str">
        <f>IF(กรอกคะแนนประเมิน!B12="","",กรอกคะแนนประเมิน!B12)</f>
        <v/>
      </c>
      <c r="D8" s="39" t="str">
        <f>IF(กรอกคะแนนประเมิน!C12="","",กรอกคะแนนประเมิน!C12)</f>
        <v>สามเณร</v>
      </c>
      <c r="E8" s="208">
        <f>สมรรถนะ_1!O12</f>
        <v>0</v>
      </c>
      <c r="F8" s="208">
        <f>สมรรถนะ_2!L12</f>
        <v>1</v>
      </c>
      <c r="G8" s="208">
        <f>สมรรถนะ_3!T12</f>
        <v>0</v>
      </c>
      <c r="H8" s="208">
        <f>สมรรถนะ_4!R12</f>
        <v>0</v>
      </c>
      <c r="I8" s="208">
        <f>สมรรถนะ_5!N12</f>
        <v>0</v>
      </c>
      <c r="J8" s="13">
        <f t="shared" si="0"/>
        <v>0</v>
      </c>
      <c r="K8" s="13" t="str">
        <f t="shared" si="1"/>
        <v>ปรับปรุง</v>
      </c>
    </row>
    <row r="9" spans="2:11" s="10" customFormat="1" ht="15" customHeight="1">
      <c r="B9" s="12">
        <v>4</v>
      </c>
      <c r="C9" s="38" t="str">
        <f>IF(กรอกคะแนนประเมิน!B13="","",กรอกคะแนนประเมิน!B13)</f>
        <v/>
      </c>
      <c r="D9" s="39" t="str">
        <f>IF(กรอกคะแนนประเมิน!C13="","",กรอกคะแนนประเมิน!C13)</f>
        <v>สามเณร</v>
      </c>
      <c r="E9" s="208">
        <f>สมรรถนะ_1!O13</f>
        <v>0</v>
      </c>
      <c r="F9" s="208">
        <f>สมรรถนะ_2!L13</f>
        <v>1</v>
      </c>
      <c r="G9" s="208">
        <f>สมรรถนะ_3!T13</f>
        <v>0</v>
      </c>
      <c r="H9" s="208">
        <f>สมรรถนะ_4!R13</f>
        <v>0</v>
      </c>
      <c r="I9" s="208">
        <f>สมรรถนะ_5!N13</f>
        <v>0</v>
      </c>
      <c r="J9" s="13">
        <f t="shared" si="0"/>
        <v>0</v>
      </c>
      <c r="K9" s="13" t="str">
        <f t="shared" si="1"/>
        <v>ปรับปรุง</v>
      </c>
    </row>
    <row r="10" spans="2:11" s="10" customFormat="1" ht="15" customHeight="1">
      <c r="B10" s="12">
        <v>5</v>
      </c>
      <c r="C10" s="38" t="str">
        <f>IF(กรอกคะแนนประเมิน!B14="","",กรอกคะแนนประเมิน!B14)</f>
        <v/>
      </c>
      <c r="D10" s="39" t="str">
        <f>IF(กรอกคะแนนประเมิน!C14="","",กรอกคะแนนประเมิน!C14)</f>
        <v>สามเณร</v>
      </c>
      <c r="E10" s="208">
        <f>สมรรถนะ_1!O14</f>
        <v>0</v>
      </c>
      <c r="F10" s="208">
        <f>สมรรถนะ_2!L14</f>
        <v>1</v>
      </c>
      <c r="G10" s="208">
        <f>สมรรถนะ_3!T14</f>
        <v>0</v>
      </c>
      <c r="H10" s="208">
        <f>สมรรถนะ_4!R14</f>
        <v>0</v>
      </c>
      <c r="I10" s="208">
        <f>สมรรถนะ_5!N14</f>
        <v>0</v>
      </c>
      <c r="J10" s="13">
        <f t="shared" si="0"/>
        <v>0</v>
      </c>
      <c r="K10" s="13" t="str">
        <f t="shared" si="1"/>
        <v>ปรับปรุง</v>
      </c>
    </row>
    <row r="11" spans="2:11" s="10" customFormat="1" ht="15" customHeight="1">
      <c r="B11" s="12">
        <v>6</v>
      </c>
      <c r="C11" s="38" t="str">
        <f>IF(กรอกคะแนนประเมิน!B15="","",กรอกคะแนนประเมิน!B15)</f>
        <v/>
      </c>
      <c r="D11" s="39" t="str">
        <f>IF(กรอกคะแนนประเมิน!C15="","",กรอกคะแนนประเมิน!C15)</f>
        <v/>
      </c>
      <c r="E11" s="208" t="str">
        <f>สมรรถนะ_1!O15</f>
        <v/>
      </c>
      <c r="F11" s="208" t="str">
        <f>สมรรถนะ_2!L15</f>
        <v/>
      </c>
      <c r="G11" s="208" t="str">
        <f>สมรรถนะ_3!T15</f>
        <v/>
      </c>
      <c r="H11" s="208" t="str">
        <f>สมรรถนะ_4!R15</f>
        <v/>
      </c>
      <c r="I11" s="208" t="str">
        <f>สมรรถนะ_5!N15</f>
        <v/>
      </c>
      <c r="J11" s="13" t="str">
        <f t="shared" si="0"/>
        <v/>
      </c>
      <c r="K11" s="13" t="str">
        <f t="shared" si="1"/>
        <v/>
      </c>
    </row>
    <row r="12" spans="2:11" s="10" customFormat="1" ht="15" customHeight="1">
      <c r="B12" s="12">
        <v>7</v>
      </c>
      <c r="C12" s="38" t="str">
        <f>IF(กรอกคะแนนประเมิน!B16="","",กรอกคะแนนประเมิน!B16)</f>
        <v/>
      </c>
      <c r="D12" s="39" t="str">
        <f>IF(กรอกคะแนนประเมิน!C16="","",กรอกคะแนนประเมิน!C16)</f>
        <v/>
      </c>
      <c r="E12" s="208" t="str">
        <f>สมรรถนะ_1!O16</f>
        <v/>
      </c>
      <c r="F12" s="208" t="str">
        <f>สมรรถนะ_2!L16</f>
        <v/>
      </c>
      <c r="G12" s="208" t="str">
        <f>สมรรถนะ_3!T16</f>
        <v/>
      </c>
      <c r="H12" s="208" t="str">
        <f>สมรรถนะ_4!R16</f>
        <v/>
      </c>
      <c r="I12" s="208" t="str">
        <f>สมรรถนะ_5!N16</f>
        <v/>
      </c>
      <c r="J12" s="13" t="str">
        <f t="shared" si="0"/>
        <v/>
      </c>
      <c r="K12" s="13" t="str">
        <f t="shared" si="1"/>
        <v/>
      </c>
    </row>
    <row r="13" spans="2:11" s="10" customFormat="1" ht="15" customHeight="1">
      <c r="B13" s="12">
        <v>8</v>
      </c>
      <c r="C13" s="38" t="str">
        <f>IF(กรอกคะแนนประเมิน!B17="","",กรอกคะแนนประเมิน!B17)</f>
        <v/>
      </c>
      <c r="D13" s="39" t="str">
        <f>IF(กรอกคะแนนประเมิน!C17="","",กรอกคะแนนประเมิน!C17)</f>
        <v/>
      </c>
      <c r="E13" s="208" t="str">
        <f>สมรรถนะ_1!O17</f>
        <v/>
      </c>
      <c r="F13" s="208" t="str">
        <f>สมรรถนะ_2!L17</f>
        <v/>
      </c>
      <c r="G13" s="208" t="str">
        <f>สมรรถนะ_3!T17</f>
        <v/>
      </c>
      <c r="H13" s="208" t="str">
        <f>สมรรถนะ_4!R17</f>
        <v/>
      </c>
      <c r="I13" s="208" t="str">
        <f>สมรรถนะ_5!N17</f>
        <v/>
      </c>
      <c r="J13" s="13" t="str">
        <f t="shared" si="0"/>
        <v/>
      </c>
      <c r="K13" s="13" t="str">
        <f t="shared" si="1"/>
        <v/>
      </c>
    </row>
    <row r="14" spans="2:11" s="10" customFormat="1" ht="15" customHeight="1">
      <c r="B14" s="12">
        <v>9</v>
      </c>
      <c r="C14" s="38" t="str">
        <f>IF(กรอกคะแนนประเมิน!B18="","",กรอกคะแนนประเมิน!B18)</f>
        <v/>
      </c>
      <c r="D14" s="39" t="str">
        <f>IF(กรอกคะแนนประเมิน!C18="","",กรอกคะแนนประเมิน!C18)</f>
        <v/>
      </c>
      <c r="E14" s="208" t="str">
        <f>สมรรถนะ_1!O18</f>
        <v/>
      </c>
      <c r="F14" s="208" t="str">
        <f>สมรรถนะ_2!L18</f>
        <v/>
      </c>
      <c r="G14" s="208" t="str">
        <f>สมรรถนะ_3!T18</f>
        <v/>
      </c>
      <c r="H14" s="208" t="str">
        <f>สมรรถนะ_4!R18</f>
        <v/>
      </c>
      <c r="I14" s="208" t="str">
        <f>สมรรถนะ_5!N18</f>
        <v/>
      </c>
      <c r="J14" s="13" t="str">
        <f t="shared" si="0"/>
        <v/>
      </c>
      <c r="K14" s="13" t="str">
        <f t="shared" si="1"/>
        <v/>
      </c>
    </row>
    <row r="15" spans="2:11" s="10" customFormat="1" ht="15" customHeight="1">
      <c r="B15" s="12">
        <v>10</v>
      </c>
      <c r="C15" s="38" t="str">
        <f>IF(กรอกคะแนนประเมิน!B19="","",กรอกคะแนนประเมิน!B19)</f>
        <v/>
      </c>
      <c r="D15" s="39" t="str">
        <f>IF(กรอกคะแนนประเมิน!C19="","",กรอกคะแนนประเมิน!C19)</f>
        <v/>
      </c>
      <c r="E15" s="208" t="str">
        <f>สมรรถนะ_1!O19</f>
        <v/>
      </c>
      <c r="F15" s="208" t="str">
        <f>สมรรถนะ_2!L19</f>
        <v/>
      </c>
      <c r="G15" s="208" t="str">
        <f>สมรรถนะ_3!T19</f>
        <v/>
      </c>
      <c r="H15" s="208" t="str">
        <f>สมรรถนะ_4!R19</f>
        <v/>
      </c>
      <c r="I15" s="208" t="str">
        <f>สมรรถนะ_5!N19</f>
        <v/>
      </c>
      <c r="J15" s="13" t="str">
        <f t="shared" si="0"/>
        <v/>
      </c>
      <c r="K15" s="13" t="str">
        <f t="shared" si="1"/>
        <v/>
      </c>
    </row>
    <row r="16" spans="2:11" s="10" customFormat="1" ht="15" customHeight="1">
      <c r="B16" s="12">
        <v>11</v>
      </c>
      <c r="C16" s="38" t="str">
        <f>IF(กรอกคะแนนประเมิน!B20="","",กรอกคะแนนประเมิน!B20)</f>
        <v/>
      </c>
      <c r="D16" s="39" t="str">
        <f>IF(กรอกคะแนนประเมิน!C20="","",กรอกคะแนนประเมิน!C20)</f>
        <v/>
      </c>
      <c r="E16" s="208" t="str">
        <f>สมรรถนะ_1!O20</f>
        <v/>
      </c>
      <c r="F16" s="208" t="str">
        <f>สมรรถนะ_2!L20</f>
        <v/>
      </c>
      <c r="G16" s="208" t="str">
        <f>สมรรถนะ_3!T20</f>
        <v/>
      </c>
      <c r="H16" s="208" t="str">
        <f>สมรรถนะ_4!R20</f>
        <v/>
      </c>
      <c r="I16" s="208" t="str">
        <f>สมรรถนะ_5!N20</f>
        <v/>
      </c>
      <c r="J16" s="13" t="str">
        <f t="shared" si="0"/>
        <v/>
      </c>
      <c r="K16" s="13" t="str">
        <f t="shared" si="1"/>
        <v/>
      </c>
    </row>
    <row r="17" spans="2:11" s="10" customFormat="1" ht="15" customHeight="1">
      <c r="B17" s="12">
        <v>12</v>
      </c>
      <c r="C17" s="38" t="str">
        <f>IF(กรอกคะแนนประเมิน!B21="","",กรอกคะแนนประเมิน!B21)</f>
        <v/>
      </c>
      <c r="D17" s="39" t="str">
        <f>IF(กรอกคะแนนประเมิน!C21="","",กรอกคะแนนประเมิน!C21)</f>
        <v/>
      </c>
      <c r="E17" s="208" t="str">
        <f>สมรรถนะ_1!O21</f>
        <v/>
      </c>
      <c r="F17" s="208" t="str">
        <f>สมรรถนะ_2!L21</f>
        <v/>
      </c>
      <c r="G17" s="208" t="str">
        <f>สมรรถนะ_3!T21</f>
        <v/>
      </c>
      <c r="H17" s="208" t="str">
        <f>สมรรถนะ_4!R21</f>
        <v/>
      </c>
      <c r="I17" s="208" t="str">
        <f>สมรรถนะ_5!N21</f>
        <v/>
      </c>
      <c r="J17" s="13" t="str">
        <f t="shared" si="0"/>
        <v/>
      </c>
      <c r="K17" s="13" t="str">
        <f t="shared" si="1"/>
        <v/>
      </c>
    </row>
    <row r="18" spans="2:11" s="10" customFormat="1" ht="15" customHeight="1">
      <c r="B18" s="12">
        <v>13</v>
      </c>
      <c r="C18" s="38" t="str">
        <f>IF(กรอกคะแนนประเมิน!B22="","",กรอกคะแนนประเมิน!B22)</f>
        <v/>
      </c>
      <c r="D18" s="39" t="str">
        <f>IF(กรอกคะแนนประเมิน!C22="","",กรอกคะแนนประเมิน!C22)</f>
        <v/>
      </c>
      <c r="E18" s="208" t="str">
        <f>สมรรถนะ_1!O22</f>
        <v/>
      </c>
      <c r="F18" s="208" t="str">
        <f>สมรรถนะ_2!L22</f>
        <v/>
      </c>
      <c r="G18" s="208" t="str">
        <f>สมรรถนะ_3!T22</f>
        <v/>
      </c>
      <c r="H18" s="208" t="str">
        <f>สมรรถนะ_4!R22</f>
        <v/>
      </c>
      <c r="I18" s="208" t="str">
        <f>สมรรถนะ_5!N22</f>
        <v/>
      </c>
      <c r="J18" s="13" t="str">
        <f t="shared" si="0"/>
        <v/>
      </c>
      <c r="K18" s="13" t="str">
        <f t="shared" si="1"/>
        <v/>
      </c>
    </row>
    <row r="19" spans="2:11" s="10" customFormat="1" ht="15" customHeight="1">
      <c r="B19" s="12">
        <v>14</v>
      </c>
      <c r="C19" s="38" t="str">
        <f>IF(กรอกคะแนนประเมิน!B23="","",กรอกคะแนนประเมิน!B23)</f>
        <v/>
      </c>
      <c r="D19" s="39" t="str">
        <f>IF(กรอกคะแนนประเมิน!C23="","",กรอกคะแนนประเมิน!C23)</f>
        <v/>
      </c>
      <c r="E19" s="208" t="str">
        <f>สมรรถนะ_1!O23</f>
        <v/>
      </c>
      <c r="F19" s="208" t="str">
        <f>สมรรถนะ_2!L23</f>
        <v/>
      </c>
      <c r="G19" s="208" t="str">
        <f>สมรรถนะ_3!T23</f>
        <v/>
      </c>
      <c r="H19" s="208" t="str">
        <f>สมรรถนะ_4!R23</f>
        <v/>
      </c>
      <c r="I19" s="208" t="str">
        <f>สมรรถนะ_5!N23</f>
        <v/>
      </c>
      <c r="J19" s="13" t="str">
        <f t="shared" si="0"/>
        <v/>
      </c>
      <c r="K19" s="13" t="str">
        <f t="shared" si="1"/>
        <v/>
      </c>
    </row>
    <row r="20" spans="2:11" s="10" customFormat="1" ht="15" customHeight="1">
      <c r="B20" s="12">
        <v>15</v>
      </c>
      <c r="C20" s="38" t="str">
        <f>IF(กรอกคะแนนประเมิน!B24="","",กรอกคะแนนประเมิน!B24)</f>
        <v/>
      </c>
      <c r="D20" s="39" t="str">
        <f>IF(กรอกคะแนนประเมิน!C24="","",กรอกคะแนนประเมิน!C24)</f>
        <v/>
      </c>
      <c r="E20" s="208" t="str">
        <f>สมรรถนะ_1!O24</f>
        <v/>
      </c>
      <c r="F20" s="208" t="str">
        <f>สมรรถนะ_2!L24</f>
        <v/>
      </c>
      <c r="G20" s="208" t="str">
        <f>สมรรถนะ_3!T24</f>
        <v/>
      </c>
      <c r="H20" s="208" t="str">
        <f>สมรรถนะ_4!R24</f>
        <v/>
      </c>
      <c r="I20" s="208" t="str">
        <f>สมรรถนะ_5!N24</f>
        <v/>
      </c>
      <c r="J20" s="13" t="str">
        <f t="shared" si="0"/>
        <v/>
      </c>
      <c r="K20" s="13" t="str">
        <f t="shared" si="1"/>
        <v/>
      </c>
    </row>
    <row r="21" spans="2:11" s="10" customFormat="1" ht="15" customHeight="1">
      <c r="B21" s="12">
        <v>16</v>
      </c>
      <c r="C21" s="38" t="str">
        <f>IF(กรอกคะแนนประเมิน!B25="","",กรอกคะแนนประเมิน!B25)</f>
        <v/>
      </c>
      <c r="D21" s="39" t="str">
        <f>IF(กรอกคะแนนประเมิน!C25="","",กรอกคะแนนประเมิน!C25)</f>
        <v/>
      </c>
      <c r="E21" s="208" t="str">
        <f>สมรรถนะ_1!O25</f>
        <v/>
      </c>
      <c r="F21" s="208" t="str">
        <f>สมรรถนะ_2!L25</f>
        <v/>
      </c>
      <c r="G21" s="208" t="str">
        <f>สมรรถนะ_3!T25</f>
        <v/>
      </c>
      <c r="H21" s="208" t="str">
        <f>สมรรถนะ_4!R25</f>
        <v/>
      </c>
      <c r="I21" s="208" t="str">
        <f>สมรรถนะ_5!N25</f>
        <v/>
      </c>
      <c r="J21" s="13" t="str">
        <f t="shared" si="0"/>
        <v/>
      </c>
      <c r="K21" s="13" t="str">
        <f t="shared" si="1"/>
        <v/>
      </c>
    </row>
    <row r="22" spans="2:11" s="10" customFormat="1" ht="15" customHeight="1">
      <c r="B22" s="12">
        <v>17</v>
      </c>
      <c r="C22" s="38" t="str">
        <f>IF(กรอกคะแนนประเมิน!B26="","",กรอกคะแนนประเมิน!B26)</f>
        <v/>
      </c>
      <c r="D22" s="39" t="str">
        <f>IF(กรอกคะแนนประเมิน!C26="","",กรอกคะแนนประเมิน!C26)</f>
        <v/>
      </c>
      <c r="E22" s="208" t="str">
        <f>สมรรถนะ_1!O26</f>
        <v/>
      </c>
      <c r="F22" s="208" t="str">
        <f>สมรรถนะ_2!L26</f>
        <v/>
      </c>
      <c r="G22" s="208" t="str">
        <f>สมรรถนะ_3!T26</f>
        <v/>
      </c>
      <c r="H22" s="208" t="str">
        <f>สมรรถนะ_4!R26</f>
        <v/>
      </c>
      <c r="I22" s="208" t="str">
        <f>สมรรถนะ_5!N26</f>
        <v/>
      </c>
      <c r="J22" s="13" t="str">
        <f t="shared" si="0"/>
        <v/>
      </c>
      <c r="K22" s="13" t="str">
        <f t="shared" si="1"/>
        <v/>
      </c>
    </row>
    <row r="23" spans="2:11" s="10" customFormat="1" ht="15" customHeight="1">
      <c r="B23" s="12">
        <v>18</v>
      </c>
      <c r="C23" s="38" t="str">
        <f>IF(กรอกคะแนนประเมิน!B27="","",กรอกคะแนนประเมิน!B27)</f>
        <v/>
      </c>
      <c r="D23" s="39" t="str">
        <f>IF(กรอกคะแนนประเมิน!C27="","",กรอกคะแนนประเมิน!C27)</f>
        <v/>
      </c>
      <c r="E23" s="208" t="str">
        <f>สมรรถนะ_1!O27</f>
        <v/>
      </c>
      <c r="F23" s="208" t="str">
        <f>สมรรถนะ_2!L27</f>
        <v/>
      </c>
      <c r="G23" s="208" t="str">
        <f>สมรรถนะ_3!T27</f>
        <v/>
      </c>
      <c r="H23" s="208" t="str">
        <f>สมรรถนะ_4!R27</f>
        <v/>
      </c>
      <c r="I23" s="208" t="str">
        <f>สมรรถนะ_5!N27</f>
        <v/>
      </c>
      <c r="J23" s="13" t="str">
        <f t="shared" si="0"/>
        <v/>
      </c>
      <c r="K23" s="13" t="str">
        <f t="shared" si="1"/>
        <v/>
      </c>
    </row>
    <row r="24" spans="2:11" s="10" customFormat="1" ht="15" customHeight="1">
      <c r="B24" s="12">
        <v>19</v>
      </c>
      <c r="C24" s="38" t="str">
        <f>IF(กรอกคะแนนประเมิน!B28="","",กรอกคะแนนประเมิน!B28)</f>
        <v/>
      </c>
      <c r="D24" s="39" t="str">
        <f>IF(กรอกคะแนนประเมิน!C28="","",กรอกคะแนนประเมิน!C28)</f>
        <v/>
      </c>
      <c r="E24" s="208" t="str">
        <f>สมรรถนะ_1!O28</f>
        <v/>
      </c>
      <c r="F24" s="208" t="str">
        <f>สมรรถนะ_2!L28</f>
        <v/>
      </c>
      <c r="G24" s="208" t="str">
        <f>สมรรถนะ_3!T28</f>
        <v/>
      </c>
      <c r="H24" s="208" t="str">
        <f>สมรรถนะ_4!R28</f>
        <v/>
      </c>
      <c r="I24" s="208" t="str">
        <f>สมรรถนะ_5!N28</f>
        <v/>
      </c>
      <c r="J24" s="13" t="str">
        <f t="shared" si="0"/>
        <v/>
      </c>
      <c r="K24" s="13" t="str">
        <f t="shared" si="1"/>
        <v/>
      </c>
    </row>
    <row r="25" spans="2:11" s="10" customFormat="1" ht="15" customHeight="1">
      <c r="B25" s="12">
        <v>20</v>
      </c>
      <c r="C25" s="38" t="str">
        <f>IF(กรอกคะแนนประเมิน!B29="","",กรอกคะแนนประเมิน!B29)</f>
        <v/>
      </c>
      <c r="D25" s="39" t="str">
        <f>IF(กรอกคะแนนประเมิน!C29="","",กรอกคะแนนประเมิน!C29)</f>
        <v/>
      </c>
      <c r="E25" s="208" t="str">
        <f>สมรรถนะ_1!O29</f>
        <v/>
      </c>
      <c r="F25" s="208" t="str">
        <f>สมรรถนะ_2!L29</f>
        <v/>
      </c>
      <c r="G25" s="208" t="str">
        <f>สมรรถนะ_3!T29</f>
        <v/>
      </c>
      <c r="H25" s="208" t="str">
        <f>สมรรถนะ_4!R29</f>
        <v/>
      </c>
      <c r="I25" s="208" t="str">
        <f>สมรรถนะ_5!N29</f>
        <v/>
      </c>
      <c r="J25" s="13" t="str">
        <f t="shared" si="0"/>
        <v/>
      </c>
      <c r="K25" s="13" t="str">
        <f t="shared" si="1"/>
        <v/>
      </c>
    </row>
    <row r="26" spans="2:11" s="10" customFormat="1" ht="15" customHeight="1">
      <c r="B26" s="12">
        <v>21</v>
      </c>
      <c r="C26" s="38" t="str">
        <f>IF(กรอกคะแนนประเมิน!B30="","",กรอกคะแนนประเมิน!B30)</f>
        <v/>
      </c>
      <c r="D26" s="39" t="str">
        <f>IF(กรอกคะแนนประเมิน!C30="","",กรอกคะแนนประเมิน!C30)</f>
        <v/>
      </c>
      <c r="E26" s="208" t="str">
        <f>สมรรถนะ_1!O30</f>
        <v/>
      </c>
      <c r="F26" s="208" t="str">
        <f>สมรรถนะ_2!L30</f>
        <v/>
      </c>
      <c r="G26" s="208" t="str">
        <f>สมรรถนะ_3!T30</f>
        <v/>
      </c>
      <c r="H26" s="208" t="str">
        <f>สมรรถนะ_4!R30</f>
        <v/>
      </c>
      <c r="I26" s="208" t="str">
        <f>สมรรถนะ_5!N30</f>
        <v/>
      </c>
      <c r="J26" s="13" t="str">
        <f t="shared" si="0"/>
        <v/>
      </c>
      <c r="K26" s="13" t="str">
        <f t="shared" si="1"/>
        <v/>
      </c>
    </row>
    <row r="27" spans="2:11" s="10" customFormat="1" ht="15" customHeight="1">
      <c r="B27" s="12">
        <v>22</v>
      </c>
      <c r="C27" s="38" t="str">
        <f>IF(กรอกคะแนนประเมิน!B31="","",กรอกคะแนนประเมิน!B31)</f>
        <v/>
      </c>
      <c r="D27" s="39" t="str">
        <f>IF(กรอกคะแนนประเมิน!C31="","",กรอกคะแนนประเมิน!C31)</f>
        <v/>
      </c>
      <c r="E27" s="208" t="str">
        <f>สมรรถนะ_1!O31</f>
        <v/>
      </c>
      <c r="F27" s="208" t="str">
        <f>สมรรถนะ_2!L31</f>
        <v/>
      </c>
      <c r="G27" s="208" t="str">
        <f>สมรรถนะ_3!T31</f>
        <v/>
      </c>
      <c r="H27" s="208" t="str">
        <f>สมรรถนะ_4!R31</f>
        <v/>
      </c>
      <c r="I27" s="208" t="str">
        <f>สมรรถนะ_5!N31</f>
        <v/>
      </c>
      <c r="J27" s="13" t="str">
        <f t="shared" si="0"/>
        <v/>
      </c>
      <c r="K27" s="13" t="str">
        <f t="shared" si="1"/>
        <v/>
      </c>
    </row>
    <row r="28" spans="2:11" s="10" customFormat="1" ht="15" customHeight="1">
      <c r="B28" s="12">
        <v>23</v>
      </c>
      <c r="C28" s="38" t="str">
        <f>IF(กรอกคะแนนประเมิน!B32="","",กรอกคะแนนประเมิน!B32)</f>
        <v/>
      </c>
      <c r="D28" s="39" t="str">
        <f>IF(กรอกคะแนนประเมิน!C32="","",กรอกคะแนนประเมิน!C32)</f>
        <v/>
      </c>
      <c r="E28" s="208" t="str">
        <f>สมรรถนะ_1!O32</f>
        <v/>
      </c>
      <c r="F28" s="208" t="str">
        <f>สมรรถนะ_2!L32</f>
        <v/>
      </c>
      <c r="G28" s="208" t="str">
        <f>สมรรถนะ_3!T32</f>
        <v/>
      </c>
      <c r="H28" s="208" t="str">
        <f>สมรรถนะ_4!R32</f>
        <v/>
      </c>
      <c r="I28" s="208" t="str">
        <f>สมรรถนะ_5!N32</f>
        <v/>
      </c>
      <c r="J28" s="13" t="str">
        <f t="shared" si="0"/>
        <v/>
      </c>
      <c r="K28" s="13" t="str">
        <f t="shared" si="1"/>
        <v/>
      </c>
    </row>
    <row r="29" spans="2:11" s="10" customFormat="1" ht="15" customHeight="1">
      <c r="B29" s="12">
        <v>24</v>
      </c>
      <c r="C29" s="38" t="str">
        <f>IF(กรอกคะแนนประเมิน!B33="","",กรอกคะแนนประเมิน!B33)</f>
        <v/>
      </c>
      <c r="D29" s="39" t="str">
        <f>IF(กรอกคะแนนประเมิน!C33="","",กรอกคะแนนประเมิน!C33)</f>
        <v/>
      </c>
      <c r="E29" s="208" t="str">
        <f>สมรรถนะ_1!O33</f>
        <v/>
      </c>
      <c r="F29" s="208" t="str">
        <f>สมรรถนะ_2!L33</f>
        <v/>
      </c>
      <c r="G29" s="208" t="str">
        <f>สมรรถนะ_3!T33</f>
        <v/>
      </c>
      <c r="H29" s="208" t="str">
        <f>สมรรถนะ_4!R33</f>
        <v/>
      </c>
      <c r="I29" s="208" t="str">
        <f>สมรรถนะ_5!N33</f>
        <v/>
      </c>
      <c r="J29" s="13" t="str">
        <f t="shared" si="0"/>
        <v/>
      </c>
      <c r="K29" s="13" t="str">
        <f t="shared" si="1"/>
        <v/>
      </c>
    </row>
    <row r="30" spans="2:11" s="10" customFormat="1" ht="15" customHeight="1">
      <c r="B30" s="12">
        <v>25</v>
      </c>
      <c r="C30" s="38" t="str">
        <f>IF(กรอกคะแนนประเมิน!B34="","",กรอกคะแนนประเมิน!B34)</f>
        <v/>
      </c>
      <c r="D30" s="39" t="str">
        <f>IF(กรอกคะแนนประเมิน!C34="","",กรอกคะแนนประเมิน!C34)</f>
        <v/>
      </c>
      <c r="E30" s="208" t="str">
        <f>สมรรถนะ_1!O34</f>
        <v/>
      </c>
      <c r="F30" s="208" t="str">
        <f>สมรรถนะ_2!L34</f>
        <v/>
      </c>
      <c r="G30" s="208" t="str">
        <f>สมรรถนะ_3!T34</f>
        <v/>
      </c>
      <c r="H30" s="208" t="str">
        <f>สมรรถนะ_4!R34</f>
        <v/>
      </c>
      <c r="I30" s="208" t="str">
        <f>สมรรถนะ_5!N34</f>
        <v/>
      </c>
      <c r="J30" s="13" t="str">
        <f t="shared" si="0"/>
        <v/>
      </c>
      <c r="K30" s="13" t="str">
        <f t="shared" si="1"/>
        <v/>
      </c>
    </row>
    <row r="31" spans="2:11" s="10" customFormat="1" ht="15" customHeight="1">
      <c r="B31" s="12">
        <v>26</v>
      </c>
      <c r="C31" s="38" t="str">
        <f>IF(กรอกคะแนนประเมิน!B35="","",กรอกคะแนนประเมิน!B35)</f>
        <v/>
      </c>
      <c r="D31" s="39" t="str">
        <f>IF(กรอกคะแนนประเมิน!C35="","",กรอกคะแนนประเมิน!C35)</f>
        <v/>
      </c>
      <c r="E31" s="208" t="str">
        <f>สมรรถนะ_1!O35</f>
        <v/>
      </c>
      <c r="F31" s="208" t="str">
        <f>สมรรถนะ_2!L35</f>
        <v/>
      </c>
      <c r="G31" s="208" t="str">
        <f>สมรรถนะ_3!T35</f>
        <v/>
      </c>
      <c r="H31" s="208" t="str">
        <f>สมรรถนะ_4!R35</f>
        <v/>
      </c>
      <c r="I31" s="208" t="str">
        <f>สมรรถนะ_5!N35</f>
        <v/>
      </c>
      <c r="J31" s="13" t="str">
        <f t="shared" si="0"/>
        <v/>
      </c>
      <c r="K31" s="13" t="str">
        <f t="shared" si="1"/>
        <v/>
      </c>
    </row>
    <row r="32" spans="2:11" s="10" customFormat="1" ht="15" customHeight="1">
      <c r="B32" s="12">
        <v>27</v>
      </c>
      <c r="C32" s="38" t="str">
        <f>IF(กรอกคะแนนประเมิน!B36="","",กรอกคะแนนประเมิน!B36)</f>
        <v/>
      </c>
      <c r="D32" s="39" t="str">
        <f>IF(กรอกคะแนนประเมิน!C36="","",กรอกคะแนนประเมิน!C36)</f>
        <v/>
      </c>
      <c r="E32" s="208" t="str">
        <f>สมรรถนะ_1!O36</f>
        <v/>
      </c>
      <c r="F32" s="208" t="str">
        <f>สมรรถนะ_2!L36</f>
        <v/>
      </c>
      <c r="G32" s="208" t="str">
        <f>สมรรถนะ_3!T36</f>
        <v/>
      </c>
      <c r="H32" s="208" t="str">
        <f>สมรรถนะ_4!R36</f>
        <v/>
      </c>
      <c r="I32" s="208" t="str">
        <f>สมรรถนะ_5!N36</f>
        <v/>
      </c>
      <c r="J32" s="13" t="str">
        <f t="shared" si="0"/>
        <v/>
      </c>
      <c r="K32" s="13" t="str">
        <f t="shared" si="1"/>
        <v/>
      </c>
    </row>
    <row r="33" spans="2:11" s="10" customFormat="1" ht="15" customHeight="1">
      <c r="B33" s="12">
        <v>28</v>
      </c>
      <c r="C33" s="38" t="str">
        <f>IF(กรอกคะแนนประเมิน!B37="","",กรอกคะแนนประเมิน!B37)</f>
        <v/>
      </c>
      <c r="D33" s="39" t="str">
        <f>IF(กรอกคะแนนประเมิน!C37="","",กรอกคะแนนประเมิน!C37)</f>
        <v/>
      </c>
      <c r="E33" s="208" t="str">
        <f>สมรรถนะ_1!O37</f>
        <v/>
      </c>
      <c r="F33" s="208" t="str">
        <f>สมรรถนะ_2!L37</f>
        <v/>
      </c>
      <c r="G33" s="208" t="str">
        <f>สมรรถนะ_3!T37</f>
        <v/>
      </c>
      <c r="H33" s="208" t="str">
        <f>สมรรถนะ_4!R37</f>
        <v/>
      </c>
      <c r="I33" s="208" t="str">
        <f>สมรรถนะ_5!N37</f>
        <v/>
      </c>
      <c r="J33" s="13" t="str">
        <f t="shared" si="0"/>
        <v/>
      </c>
      <c r="K33" s="13" t="str">
        <f t="shared" si="1"/>
        <v/>
      </c>
    </row>
    <row r="34" spans="2:11" s="10" customFormat="1" ht="15" customHeight="1">
      <c r="B34" s="12">
        <v>29</v>
      </c>
      <c r="C34" s="38" t="str">
        <f>IF(กรอกคะแนนประเมิน!B38="","",กรอกคะแนนประเมิน!B38)</f>
        <v/>
      </c>
      <c r="D34" s="39" t="str">
        <f>IF(กรอกคะแนนประเมิน!C38="","",กรอกคะแนนประเมิน!C38)</f>
        <v/>
      </c>
      <c r="E34" s="208" t="str">
        <f>สมรรถนะ_1!O38</f>
        <v/>
      </c>
      <c r="F34" s="208" t="str">
        <f>สมรรถนะ_2!L38</f>
        <v/>
      </c>
      <c r="G34" s="208" t="str">
        <f>สมรรถนะ_3!T38</f>
        <v/>
      </c>
      <c r="H34" s="208" t="str">
        <f>สมรรถนะ_4!R38</f>
        <v/>
      </c>
      <c r="I34" s="208" t="str">
        <f>สมรรถนะ_5!N38</f>
        <v/>
      </c>
      <c r="J34" s="13" t="str">
        <f t="shared" si="0"/>
        <v/>
      </c>
      <c r="K34" s="13" t="str">
        <f t="shared" si="1"/>
        <v/>
      </c>
    </row>
    <row r="35" spans="2:11" s="10" customFormat="1" ht="15" customHeight="1">
      <c r="B35" s="12">
        <v>30</v>
      </c>
      <c r="C35" s="38" t="str">
        <f>IF(กรอกคะแนนประเมิน!B39="","",กรอกคะแนนประเมิน!B39)</f>
        <v/>
      </c>
      <c r="D35" s="39" t="str">
        <f>IF(กรอกคะแนนประเมิน!C39="","",กรอกคะแนนประเมิน!C39)</f>
        <v/>
      </c>
      <c r="E35" s="208" t="str">
        <f>สมรรถนะ_1!O39</f>
        <v/>
      </c>
      <c r="F35" s="208" t="str">
        <f>สมรรถนะ_2!L39</f>
        <v/>
      </c>
      <c r="G35" s="208" t="str">
        <f>สมรรถนะ_3!T39</f>
        <v/>
      </c>
      <c r="H35" s="208" t="str">
        <f>สมรรถนะ_4!R39</f>
        <v/>
      </c>
      <c r="I35" s="208" t="str">
        <f>สมรรถนะ_5!N39</f>
        <v/>
      </c>
      <c r="J35" s="13" t="str">
        <f t="shared" si="0"/>
        <v/>
      </c>
      <c r="K35" s="13" t="str">
        <f t="shared" si="1"/>
        <v/>
      </c>
    </row>
    <row r="36" spans="2:11" s="10" customFormat="1" ht="15" customHeight="1">
      <c r="B36" s="12">
        <v>31</v>
      </c>
      <c r="C36" s="38" t="str">
        <f>IF(กรอกคะแนนประเมิน!B40="","",กรอกคะแนนประเมิน!B40)</f>
        <v/>
      </c>
      <c r="D36" s="39" t="str">
        <f>IF(กรอกคะแนนประเมิน!C40="","",กรอกคะแนนประเมิน!C40)</f>
        <v/>
      </c>
      <c r="E36" s="208" t="str">
        <f>สมรรถนะ_1!O40</f>
        <v/>
      </c>
      <c r="F36" s="208" t="str">
        <f>สมรรถนะ_2!L40</f>
        <v/>
      </c>
      <c r="G36" s="208" t="str">
        <f>สมรรถนะ_3!T40</f>
        <v/>
      </c>
      <c r="H36" s="208" t="str">
        <f>สมรรถนะ_4!R40</f>
        <v/>
      </c>
      <c r="I36" s="208" t="str">
        <f>สมรรถนะ_5!N40</f>
        <v/>
      </c>
      <c r="J36" s="13" t="str">
        <f t="shared" si="0"/>
        <v/>
      </c>
      <c r="K36" s="13" t="str">
        <f t="shared" si="1"/>
        <v/>
      </c>
    </row>
    <row r="37" spans="2:11" s="10" customFormat="1" ht="15" customHeight="1">
      <c r="B37" s="12">
        <v>32</v>
      </c>
      <c r="C37" s="38" t="str">
        <f>IF(กรอกคะแนนประเมิน!B41="","",กรอกคะแนนประเมิน!B41)</f>
        <v/>
      </c>
      <c r="D37" s="39" t="str">
        <f>IF(กรอกคะแนนประเมิน!C41="","",กรอกคะแนนประเมิน!C41)</f>
        <v/>
      </c>
      <c r="E37" s="208" t="str">
        <f>สมรรถนะ_1!O41</f>
        <v/>
      </c>
      <c r="F37" s="208" t="str">
        <f>สมรรถนะ_2!L41</f>
        <v/>
      </c>
      <c r="G37" s="208" t="str">
        <f>สมรรถนะ_3!T41</f>
        <v/>
      </c>
      <c r="H37" s="208" t="str">
        <f>สมรรถนะ_4!R41</f>
        <v/>
      </c>
      <c r="I37" s="208" t="str">
        <f>สมรรถนะ_5!N41</f>
        <v/>
      </c>
      <c r="J37" s="13" t="str">
        <f t="shared" si="0"/>
        <v/>
      </c>
      <c r="K37" s="13" t="str">
        <f t="shared" si="1"/>
        <v/>
      </c>
    </row>
    <row r="38" spans="2:11" s="10" customFormat="1" ht="15" customHeight="1">
      <c r="B38" s="12">
        <v>33</v>
      </c>
      <c r="C38" s="38" t="str">
        <f>IF(กรอกคะแนนประเมิน!B42="","",กรอกคะแนนประเมิน!B42)</f>
        <v/>
      </c>
      <c r="D38" s="39" t="str">
        <f>IF(กรอกคะแนนประเมิน!C42="","",กรอกคะแนนประเมิน!C42)</f>
        <v/>
      </c>
      <c r="E38" s="208" t="str">
        <f>สมรรถนะ_1!O42</f>
        <v/>
      </c>
      <c r="F38" s="208" t="str">
        <f>สมรรถนะ_2!L42</f>
        <v/>
      </c>
      <c r="G38" s="208" t="str">
        <f>สมรรถนะ_3!T42</f>
        <v/>
      </c>
      <c r="H38" s="208" t="str">
        <f>สมรรถนะ_4!R42</f>
        <v/>
      </c>
      <c r="I38" s="208" t="str">
        <f>สมรรถนะ_5!N42</f>
        <v/>
      </c>
      <c r="J38" s="13" t="str">
        <f t="shared" si="0"/>
        <v/>
      </c>
      <c r="K38" s="13" t="str">
        <f t="shared" si="1"/>
        <v/>
      </c>
    </row>
    <row r="39" spans="2:11" s="10" customFormat="1" ht="15" customHeight="1">
      <c r="B39" s="12">
        <v>34</v>
      </c>
      <c r="C39" s="38" t="str">
        <f>IF(กรอกคะแนนประเมิน!B43="","",กรอกคะแนนประเมิน!B43)</f>
        <v/>
      </c>
      <c r="D39" s="39" t="str">
        <f>IF(กรอกคะแนนประเมิน!C43="","",กรอกคะแนนประเมิน!C43)</f>
        <v/>
      </c>
      <c r="E39" s="208" t="str">
        <f>สมรรถนะ_1!O43</f>
        <v/>
      </c>
      <c r="F39" s="208" t="str">
        <f>สมรรถนะ_2!L43</f>
        <v/>
      </c>
      <c r="G39" s="208" t="str">
        <f>สมรรถนะ_3!T43</f>
        <v/>
      </c>
      <c r="H39" s="208" t="str">
        <f>สมรรถนะ_4!R43</f>
        <v/>
      </c>
      <c r="I39" s="208" t="str">
        <f>สมรรถนะ_5!N43</f>
        <v/>
      </c>
      <c r="J39" s="13" t="str">
        <f t="shared" si="0"/>
        <v/>
      </c>
      <c r="K39" s="13" t="str">
        <f t="shared" si="1"/>
        <v/>
      </c>
    </row>
    <row r="40" spans="2:11" s="10" customFormat="1" ht="15" customHeight="1">
      <c r="B40" s="12">
        <v>35</v>
      </c>
      <c r="C40" s="38" t="str">
        <f>IF(กรอกคะแนนประเมิน!B44="","",กรอกคะแนนประเมิน!B44)</f>
        <v/>
      </c>
      <c r="D40" s="39" t="str">
        <f>IF(กรอกคะแนนประเมิน!C44="","",กรอกคะแนนประเมิน!C44)</f>
        <v/>
      </c>
      <c r="E40" s="208" t="str">
        <f>สมรรถนะ_1!O44</f>
        <v/>
      </c>
      <c r="F40" s="208" t="str">
        <f>สมรรถนะ_2!L44</f>
        <v/>
      </c>
      <c r="G40" s="208" t="str">
        <f>สมรรถนะ_3!T44</f>
        <v/>
      </c>
      <c r="H40" s="208" t="str">
        <f>สมรรถนะ_4!R44</f>
        <v/>
      </c>
      <c r="I40" s="208" t="str">
        <f>สมรรถนะ_5!N44</f>
        <v/>
      </c>
      <c r="J40" s="13" t="str">
        <f t="shared" si="0"/>
        <v/>
      </c>
      <c r="K40" s="13" t="str">
        <f t="shared" si="1"/>
        <v/>
      </c>
    </row>
    <row r="41" spans="2:11" s="10" customFormat="1" ht="15" customHeight="1">
      <c r="B41" s="12">
        <v>36</v>
      </c>
      <c r="C41" s="38" t="str">
        <f>IF(กรอกคะแนนประเมิน!B45="","",กรอกคะแนนประเมิน!B45)</f>
        <v/>
      </c>
      <c r="D41" s="39" t="str">
        <f>IF(กรอกคะแนนประเมิน!C45="","",กรอกคะแนนประเมิน!C45)</f>
        <v/>
      </c>
      <c r="E41" s="208" t="str">
        <f>สมรรถนะ_1!O45</f>
        <v/>
      </c>
      <c r="F41" s="208" t="str">
        <f>สมรรถนะ_2!L45</f>
        <v/>
      </c>
      <c r="G41" s="208" t="str">
        <f>สมรรถนะ_3!T45</f>
        <v/>
      </c>
      <c r="H41" s="208" t="str">
        <f>สมรรถนะ_4!R45</f>
        <v/>
      </c>
      <c r="I41" s="208" t="str">
        <f>สมรรถนะ_5!N45</f>
        <v/>
      </c>
      <c r="J41" s="13" t="str">
        <f t="shared" si="0"/>
        <v/>
      </c>
      <c r="K41" s="13" t="str">
        <f t="shared" si="1"/>
        <v/>
      </c>
    </row>
    <row r="42" spans="2:11" s="10" customFormat="1" ht="15" customHeight="1">
      <c r="B42" s="12">
        <v>37</v>
      </c>
      <c r="C42" s="38" t="str">
        <f>IF(กรอกคะแนนประเมิน!B46="","",กรอกคะแนนประเมิน!B46)</f>
        <v/>
      </c>
      <c r="D42" s="39" t="str">
        <f>IF(กรอกคะแนนประเมิน!C46="","",กรอกคะแนนประเมิน!C46)</f>
        <v/>
      </c>
      <c r="E42" s="208" t="str">
        <f>สมรรถนะ_1!O46</f>
        <v/>
      </c>
      <c r="F42" s="208" t="str">
        <f>สมรรถนะ_2!L46</f>
        <v/>
      </c>
      <c r="G42" s="208" t="str">
        <f>สมรรถนะ_3!T46</f>
        <v/>
      </c>
      <c r="H42" s="208" t="str">
        <f>สมรรถนะ_4!R46</f>
        <v/>
      </c>
      <c r="I42" s="208" t="str">
        <f>สมรรถนะ_5!N46</f>
        <v/>
      </c>
      <c r="J42" s="13" t="str">
        <f t="shared" si="0"/>
        <v/>
      </c>
      <c r="K42" s="13" t="str">
        <f t="shared" si="1"/>
        <v/>
      </c>
    </row>
    <row r="43" spans="2:11" s="10" customFormat="1" ht="15" customHeight="1">
      <c r="B43" s="12">
        <v>38</v>
      </c>
      <c r="C43" s="38" t="str">
        <f>IF(กรอกคะแนนประเมิน!B47="","",กรอกคะแนนประเมิน!B47)</f>
        <v/>
      </c>
      <c r="D43" s="39" t="str">
        <f>IF(กรอกคะแนนประเมิน!C47="","",กรอกคะแนนประเมิน!C47)</f>
        <v/>
      </c>
      <c r="E43" s="208" t="str">
        <f>สมรรถนะ_1!O47</f>
        <v/>
      </c>
      <c r="F43" s="208" t="str">
        <f>สมรรถนะ_2!L47</f>
        <v/>
      </c>
      <c r="G43" s="208" t="str">
        <f>สมรรถนะ_3!T47</f>
        <v/>
      </c>
      <c r="H43" s="208" t="str">
        <f>สมรรถนะ_4!R47</f>
        <v/>
      </c>
      <c r="I43" s="208" t="str">
        <f>สมรรถนะ_5!N47</f>
        <v/>
      </c>
      <c r="J43" s="13" t="str">
        <f t="shared" si="0"/>
        <v/>
      </c>
      <c r="K43" s="13" t="str">
        <f t="shared" si="1"/>
        <v/>
      </c>
    </row>
    <row r="44" spans="2:11" s="10" customFormat="1" ht="15" customHeight="1">
      <c r="B44" s="12">
        <v>39</v>
      </c>
      <c r="C44" s="38" t="str">
        <f>IF(กรอกคะแนนประเมิน!B48="","",กรอกคะแนนประเมิน!B48)</f>
        <v/>
      </c>
      <c r="D44" s="39" t="str">
        <f>IF(กรอกคะแนนประเมิน!C48="","",กรอกคะแนนประเมิน!C48)</f>
        <v/>
      </c>
      <c r="E44" s="208" t="str">
        <f>สมรรถนะ_1!O48</f>
        <v/>
      </c>
      <c r="F44" s="208" t="str">
        <f>สมรรถนะ_2!L48</f>
        <v/>
      </c>
      <c r="G44" s="208" t="str">
        <f>สมรรถนะ_3!T48</f>
        <v/>
      </c>
      <c r="H44" s="208" t="str">
        <f>สมรรถนะ_4!R48</f>
        <v/>
      </c>
      <c r="I44" s="208" t="str">
        <f>สมรรถนะ_5!N48</f>
        <v/>
      </c>
      <c r="J44" s="13" t="str">
        <f t="shared" si="0"/>
        <v/>
      </c>
      <c r="K44" s="13" t="str">
        <f t="shared" si="1"/>
        <v/>
      </c>
    </row>
    <row r="45" spans="2:11" s="10" customFormat="1" ht="15" customHeight="1">
      <c r="B45" s="12">
        <v>40</v>
      </c>
      <c r="C45" s="38" t="str">
        <f>IF(กรอกคะแนนประเมิน!B49="","",กรอกคะแนนประเมิน!B49)</f>
        <v/>
      </c>
      <c r="D45" s="39" t="str">
        <f>IF(กรอกคะแนนประเมิน!C49="","",กรอกคะแนนประเมิน!C49)</f>
        <v/>
      </c>
      <c r="E45" s="208" t="str">
        <f>สมรรถนะ_1!O49</f>
        <v/>
      </c>
      <c r="F45" s="208" t="str">
        <f>สมรรถนะ_2!L49</f>
        <v/>
      </c>
      <c r="G45" s="208" t="str">
        <f>สมรรถนะ_3!T49</f>
        <v/>
      </c>
      <c r="H45" s="208" t="str">
        <f>สมรรถนะ_4!R49</f>
        <v/>
      </c>
      <c r="I45" s="208" t="str">
        <f>สมรรถนะ_5!N49</f>
        <v/>
      </c>
      <c r="J45" s="13" t="str">
        <f t="shared" si="0"/>
        <v/>
      </c>
      <c r="K45" s="13" t="str">
        <f t="shared" si="1"/>
        <v/>
      </c>
    </row>
    <row r="46" spans="2:11" s="10" customFormat="1" ht="15" customHeight="1">
      <c r="B46" s="12">
        <v>41</v>
      </c>
      <c r="C46" s="38" t="str">
        <f>IF(กรอกคะแนนประเมิน!B50="","",กรอกคะแนนประเมิน!B50)</f>
        <v/>
      </c>
      <c r="D46" s="39" t="str">
        <f>IF(กรอกคะแนนประเมิน!C50="","",กรอกคะแนนประเมิน!C50)</f>
        <v/>
      </c>
      <c r="E46" s="208" t="str">
        <f>สมรรถนะ_1!O50</f>
        <v/>
      </c>
      <c r="F46" s="208" t="str">
        <f>สมรรถนะ_2!L50</f>
        <v/>
      </c>
      <c r="G46" s="208" t="str">
        <f>สมรรถนะ_3!T50</f>
        <v/>
      </c>
      <c r="H46" s="208" t="str">
        <f>สมรรถนะ_4!R50</f>
        <v/>
      </c>
      <c r="I46" s="208" t="str">
        <f>สมรรถนะ_5!N50</f>
        <v/>
      </c>
      <c r="J46" s="13" t="str">
        <f t="shared" si="0"/>
        <v/>
      </c>
      <c r="K46" s="13" t="str">
        <f t="shared" si="1"/>
        <v/>
      </c>
    </row>
    <row r="47" spans="2:11" s="10" customFormat="1" ht="15" customHeight="1">
      <c r="B47" s="12">
        <v>42</v>
      </c>
      <c r="C47" s="38" t="str">
        <f>IF(กรอกคะแนนประเมิน!B51="","",กรอกคะแนนประเมิน!B51)</f>
        <v/>
      </c>
      <c r="D47" s="39" t="str">
        <f>IF(กรอกคะแนนประเมิน!C51="","",กรอกคะแนนประเมิน!C51)</f>
        <v/>
      </c>
      <c r="E47" s="208" t="str">
        <f>สมรรถนะ_1!O51</f>
        <v/>
      </c>
      <c r="F47" s="208" t="str">
        <f>สมรรถนะ_2!L51</f>
        <v/>
      </c>
      <c r="G47" s="208" t="str">
        <f>สมรรถนะ_3!T51</f>
        <v/>
      </c>
      <c r="H47" s="208" t="str">
        <f>สมรรถนะ_4!R51</f>
        <v/>
      </c>
      <c r="I47" s="208" t="str">
        <f>สมรรถนะ_5!N51</f>
        <v/>
      </c>
      <c r="J47" s="13" t="str">
        <f t="shared" si="0"/>
        <v/>
      </c>
      <c r="K47" s="13" t="str">
        <f t="shared" si="1"/>
        <v/>
      </c>
    </row>
    <row r="48" spans="2:11" s="10" customFormat="1" ht="15" customHeight="1">
      <c r="B48" s="12">
        <v>43</v>
      </c>
      <c r="C48" s="38" t="str">
        <f>IF(กรอกคะแนนประเมิน!B52="","",กรอกคะแนนประเมิน!B52)</f>
        <v/>
      </c>
      <c r="D48" s="39" t="str">
        <f>IF(กรอกคะแนนประเมิน!C52="","",กรอกคะแนนประเมิน!C52)</f>
        <v/>
      </c>
      <c r="E48" s="208" t="str">
        <f>สมรรถนะ_1!O52</f>
        <v/>
      </c>
      <c r="F48" s="208" t="str">
        <f>สมรรถนะ_2!L52</f>
        <v/>
      </c>
      <c r="G48" s="208" t="str">
        <f>สมรรถนะ_3!T52</f>
        <v/>
      </c>
      <c r="H48" s="208" t="str">
        <f>สมรรถนะ_4!R52</f>
        <v/>
      </c>
      <c r="I48" s="208" t="str">
        <f>สมรรถนะ_5!N52</f>
        <v/>
      </c>
      <c r="J48" s="13" t="str">
        <f t="shared" si="0"/>
        <v/>
      </c>
      <c r="K48" s="13" t="str">
        <f t="shared" si="1"/>
        <v/>
      </c>
    </row>
    <row r="49" spans="2:11" s="10" customFormat="1" ht="15" customHeight="1">
      <c r="B49" s="12">
        <v>44</v>
      </c>
      <c r="C49" s="38" t="str">
        <f>IF(กรอกคะแนนประเมิน!B53="","",กรอกคะแนนประเมิน!B53)</f>
        <v/>
      </c>
      <c r="D49" s="39" t="str">
        <f>IF(กรอกคะแนนประเมิน!C53="","",กรอกคะแนนประเมิน!C53)</f>
        <v/>
      </c>
      <c r="E49" s="208" t="str">
        <f>สมรรถนะ_1!O53</f>
        <v/>
      </c>
      <c r="F49" s="208" t="str">
        <f>สมรรถนะ_2!L53</f>
        <v/>
      </c>
      <c r="G49" s="208" t="str">
        <f>สมรรถนะ_3!T53</f>
        <v/>
      </c>
      <c r="H49" s="208" t="str">
        <f>สมรรถนะ_4!R53</f>
        <v/>
      </c>
      <c r="I49" s="208" t="str">
        <f>สมรรถนะ_5!N53</f>
        <v/>
      </c>
      <c r="J49" s="13" t="str">
        <f t="shared" si="0"/>
        <v/>
      </c>
      <c r="K49" s="13" t="str">
        <f t="shared" si="1"/>
        <v/>
      </c>
    </row>
    <row r="50" spans="2:11" s="10" customFormat="1" ht="15" customHeight="1">
      <c r="B50" s="12">
        <v>45</v>
      </c>
      <c r="C50" s="38" t="str">
        <f>IF(กรอกคะแนนประเมิน!B54="","",กรอกคะแนนประเมิน!B54)</f>
        <v/>
      </c>
      <c r="D50" s="39" t="str">
        <f>IF(กรอกคะแนนประเมิน!C54="","",กรอกคะแนนประเมิน!C54)</f>
        <v/>
      </c>
      <c r="E50" s="208" t="str">
        <f>สมรรถนะ_1!O54</f>
        <v/>
      </c>
      <c r="F50" s="208" t="str">
        <f>สมรรถนะ_2!L54</f>
        <v/>
      </c>
      <c r="G50" s="208" t="str">
        <f>สมรรถนะ_3!T54</f>
        <v/>
      </c>
      <c r="H50" s="208" t="str">
        <f>สมรรถนะ_4!R54</f>
        <v/>
      </c>
      <c r="I50" s="208" t="str">
        <f>สมรรถนะ_5!N54</f>
        <v/>
      </c>
      <c r="J50" s="13" t="str">
        <f t="shared" si="0"/>
        <v/>
      </c>
      <c r="K50" s="13" t="str">
        <f t="shared" si="1"/>
        <v/>
      </c>
    </row>
    <row r="51" spans="2:11" ht="20.100000000000001" customHeight="1">
      <c r="B51" s="11"/>
      <c r="C51" s="11"/>
      <c r="D51" s="11"/>
      <c r="E51" s="11"/>
      <c r="F51" s="52" t="s">
        <v>5</v>
      </c>
      <c r="G51" s="11"/>
      <c r="H51" s="11"/>
      <c r="I51" s="11" t="str">
        <f>บันทึกข้อความ!F30</f>
        <v>ครูประจำชั้น</v>
      </c>
      <c r="J51" s="53"/>
      <c r="K51" s="53"/>
    </row>
    <row r="52" spans="2:11" ht="17.25" customHeight="1">
      <c r="B52" s="11"/>
      <c r="C52" s="11"/>
      <c r="D52" s="11"/>
      <c r="E52" s="11"/>
      <c r="F52" s="334" t="str">
        <f>"("&amp;บันทึกข้อความ!Q12&amp;")"</f>
        <v>(นายพัฒนพล คำกมล)</v>
      </c>
      <c r="G52" s="334"/>
      <c r="H52" s="334"/>
      <c r="I52" s="334"/>
      <c r="J52" s="11"/>
      <c r="K52" s="11"/>
    </row>
    <row r="53" spans="2:11" ht="17.25" customHeight="1">
      <c r="B53" s="11"/>
      <c r="C53" s="11"/>
      <c r="D53" s="11"/>
      <c r="E53" s="11"/>
      <c r="F53" s="11" t="s">
        <v>16</v>
      </c>
      <c r="G53" s="42" t="str">
        <f>บันทึกข้อความ!Q13&amp;" "&amp;บันทึกข้อความ!Q6</f>
        <v>นักวิชาการศาสนศึกษา โรงเรียนพระปริยัติธรรม...</v>
      </c>
      <c r="H53" s="42"/>
      <c r="I53" s="42"/>
      <c r="J53" s="42"/>
      <c r="K53" s="11"/>
    </row>
    <row r="54" spans="2:11"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2:11">
      <c r="B55" s="11"/>
      <c r="C55" s="11"/>
      <c r="D55" s="11"/>
      <c r="E55" s="11"/>
      <c r="F55" s="11"/>
      <c r="G55" s="11"/>
      <c r="H55" s="11"/>
      <c r="I55" s="11"/>
      <c r="J55" s="11"/>
      <c r="K55" s="11"/>
    </row>
    <row r="56" spans="2:11">
      <c r="B56" s="11"/>
      <c r="C56" s="11"/>
      <c r="D56" s="11"/>
      <c r="E56" s="11"/>
      <c r="F56" s="11"/>
      <c r="G56" s="11"/>
      <c r="H56" s="11"/>
      <c r="I56" s="11"/>
      <c r="J56" s="11"/>
      <c r="K56" s="11"/>
    </row>
  </sheetData>
  <sheetProtection password="CF03" sheet="1" objects="1" scenarios="1" selectLockedCells="1"/>
  <mergeCells count="10">
    <mergeCell ref="F52:I52"/>
    <mergeCell ref="B1:K1"/>
    <mergeCell ref="D4:D5"/>
    <mergeCell ref="C4:C5"/>
    <mergeCell ref="B4:B5"/>
    <mergeCell ref="E4:I4"/>
    <mergeCell ref="J4:J5"/>
    <mergeCell ref="K4:K5"/>
    <mergeCell ref="D2:J2"/>
    <mergeCell ref="B3:K3"/>
  </mergeCells>
  <printOptions horizontalCentered="1"/>
  <pageMargins left="0.70866141732283472" right="0.31496062992125984" top="0.35433070866141736" bottom="0.35433070866141736" header="0.11811023622047245" footer="0.11811023622047245"/>
  <pageSetup paperSize="9" scale="90" orientation="portrait" blackAndWhite="1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14</vt:i4>
      </vt:variant>
      <vt:variant>
        <vt:lpstr>ช่วงที่มีชื่อ</vt:lpstr>
      </vt:variant>
      <vt:variant>
        <vt:i4>25</vt:i4>
      </vt:variant>
    </vt:vector>
  </HeadingPairs>
  <TitlesOfParts>
    <vt:vector size="39" baseType="lpstr">
      <vt:lpstr>บันทึกข้อความ</vt:lpstr>
      <vt:lpstr>นักเรียน</vt:lpstr>
      <vt:lpstr>กรอกคะแนนประเมิน</vt:lpstr>
      <vt:lpstr>สมรรถนะ_1</vt:lpstr>
      <vt:lpstr>สมรรถนะ_2</vt:lpstr>
      <vt:lpstr>สมรรถนะ_3</vt:lpstr>
      <vt:lpstr>สมรรถนะ_4</vt:lpstr>
      <vt:lpstr>สมรรถนะ_5</vt:lpstr>
      <vt:lpstr>สรุปผลสมรรถนะ</vt:lpstr>
      <vt:lpstr>list</vt:lpstr>
      <vt:lpstr>แบบประเมิน</vt:lpstr>
      <vt:lpstr>สมรรถนะ</vt:lpstr>
      <vt:lpstr>แบบประเมินold</vt:lpstr>
      <vt:lpstr>เกณฑ์_Rubric</vt:lpstr>
      <vt:lpstr>edu_years</vt:lpstr>
      <vt:lpstr>grade</vt:lpstr>
      <vt:lpstr>grade1</vt:lpstr>
      <vt:lpstr>กรอกคะแนนประเมิน!Print_Area</vt:lpstr>
      <vt:lpstr>เกณฑ์_Rubric!Print_Area</vt:lpstr>
      <vt:lpstr>นักเรียน!Print_Area</vt:lpstr>
      <vt:lpstr>บันทึกข้อความ!Print_Area</vt:lpstr>
      <vt:lpstr>แบบประเมิน!Print_Area</vt:lpstr>
      <vt:lpstr>แบบประเมินold!Print_Area</vt:lpstr>
      <vt:lpstr>สมรรถนะ!Print_Area</vt:lpstr>
      <vt:lpstr>สมรรถนะ_1!Print_Area</vt:lpstr>
      <vt:lpstr>สมรรถนะ_2!Print_Area</vt:lpstr>
      <vt:lpstr>สมรรถนะ_3!Print_Area</vt:lpstr>
      <vt:lpstr>สมรรถนะ_4!Print_Area</vt:lpstr>
      <vt:lpstr>สมรรถนะ_5!Print_Area</vt:lpstr>
      <vt:lpstr>สรุปผลสมรรถนะ!Print_Area</vt:lpstr>
      <vt:lpstr>กรอกคะแนนประเมิน!Print_Titles</vt:lpstr>
      <vt:lpstr>นักเรียน!Print_Titles</vt:lpstr>
      <vt:lpstr>แบบประเมิน!Print_Titles</vt:lpstr>
      <vt:lpstr>สมรรถนะ!Print_Titles</vt:lpstr>
      <vt:lpstr>สมรรถนะ_1!Print_Titles</vt:lpstr>
      <vt:lpstr>สมรรถนะ_2!Print_Titles</vt:lpstr>
      <vt:lpstr>สมรรถนะ_3!Print_Titles</vt:lpstr>
      <vt:lpstr>สมรรถนะ_4!Print_Titles</vt:lpstr>
      <vt:lpstr>สมรรถนะ_5!Print_Titles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ComSerVice</cp:lastModifiedBy>
  <cp:lastPrinted>2013-09-26T13:55:25Z</cp:lastPrinted>
  <dcterms:created xsi:type="dcterms:W3CDTF">2012-04-02T23:03:56Z</dcterms:created>
  <dcterms:modified xsi:type="dcterms:W3CDTF">2014-05-04T01:05:24Z</dcterms:modified>
</cp:coreProperties>
</file>